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D:\DIỄM MY T2H\CỘNG ĐỒNG\GROUP PHÁT TRIỂN KẾ TOÁN\22. CHƯƠNG TRÌNH CHIA SẺ\22- HƯỚNG DẪN LẬP KHNS ONLINE\Budget Template\"/>
    </mc:Choice>
  </mc:AlternateContent>
  <xr:revisionPtr revIDLastSave="0" documentId="13_ncr:1_{FA90B5BF-7E94-4973-8A06-735758F66DF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Kỳ thực hiện" sheetId="2" r:id="rId1"/>
    <sheet name="Target Sale 2023" sheetId="8" r:id="rId2"/>
    <sheet name="CAPEX-IT" sheetId="4" r:id="rId3"/>
    <sheet name="IT - OPEX" sheetId="7" r:id="rId4"/>
    <sheet name="TH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'CAPEX-IT'!$A$8:$BE$21</definedName>
    <definedName name="_xlnm._FilterDatabase" localSheetId="1" hidden="1">'Target Sale 2023'!$A$6:$J$6</definedName>
    <definedName name="ChiNhanh2022">'[1]DThu 2022 '!$B$5:$B$28</definedName>
    <definedName name="country_profit">[2]Data!$N$3:$N$128</definedName>
    <definedName name="customer_job_profit">[2]Data!$B$3:$B$128</definedName>
    <definedName name="Dept">[3]Sheet1!$B$4:$B$29</definedName>
    <definedName name="DieuKienT102022">'[1]DThu 2022 '!$BU$4:$BZ$4</definedName>
    <definedName name="DieuKienT12022">'[1]DThu 2022 '!$J$4:$O$4</definedName>
    <definedName name="DieuKienT22022">'[1]DThu 2022 '!$Q$4:$V$4</definedName>
    <definedName name="DieuKienT32022">'[1]DThu 2022 '!$X$4:$AC$4</definedName>
    <definedName name="DieuKienT42022">'[1]DThu 2022 '!$AE$4:$AJ$4</definedName>
    <definedName name="DieuKienT52022">'[1]DThu 2022 '!$AL$4:$AQ$4</definedName>
    <definedName name="DieuKienT62022">'[1]DThu 2022 '!$AS$4:$AX$4</definedName>
    <definedName name="DieuKienT72022">'[1]DThu 2022 '!$AZ$4:$BE$4</definedName>
    <definedName name="DieuKienT82022">'[1]DThu 2022 '!$BG$4:$BL$4</definedName>
    <definedName name="DieuKienT92022">'[1]DThu 2022 '!$BN$4:$BS$4</definedName>
    <definedName name="Div_profit">[2]Data!$K$3:$K$128</definedName>
    <definedName name="DKien_DoTim_DThu_2023">'[1]3 YEN PRE'!$B$13:$O$13</definedName>
    <definedName name="DKien_DoTim_DThu2023">'[4]2 KOHI COFFEE'!$B$11:$O$11</definedName>
    <definedName name="DThu_Cartering179_2023">'[1]3 CARTERING 179'!$B$13:$O$19</definedName>
    <definedName name="DThu_Genshi_2023">'[1]3 GENSHI'!$B$13:$O$19</definedName>
    <definedName name="DThu_IWA_2023">'[1]3 IWA'!$B$13:$O$19</definedName>
    <definedName name="DThu_Kohi_2023">'[1]3 KOHI COFFEE'!$B$11:$O$30</definedName>
    <definedName name="DThu_MLBistro_2023">'[1]3 ML BISTRO'!$B$13:$O$20</definedName>
    <definedName name="DThu_MylifeCoffee_2023">'[1]3 MYLIFE COFFEE'!$B$13:$O$23</definedName>
    <definedName name="DThu_Ramen_2023">'[1]3 RAMEN CONCEPT'!$B$13:$O$19</definedName>
    <definedName name="DThu_Shamoji_2023">'[1]3 SHAMOJI ROBATA YAKI'!$B$11:$O$24</definedName>
    <definedName name="DThu_YenPre_2023">'[1]3 YEN PRE'!$B$13:$O$20</definedName>
    <definedName name="DThu_YenSuShi_2023">'[1]3 YEN SUSHI &amp; SAKE PUB'!$B$11:$O$24</definedName>
    <definedName name="Exp._Totals">[2]Data!$F$3:$F$128</definedName>
    <definedName name="Invoice_register">[2]Data!$Y$3:$AI$131</definedName>
    <definedName name="joblist">[2]Data!$Q$3:$V$516</definedName>
    <definedName name="NKChung" localSheetId="2">OFFSET(NKC_DongD,0,7,ROW(NKC_DongC)-ROW(NKC_DongD),3)</definedName>
    <definedName name="NKChung" localSheetId="3">OFFSET(NKC_DongD,0,7,ROW(NKC_DongC)-ROW(NKC_DongD),3)</definedName>
    <definedName name="NKChung" localSheetId="0">OFFSET(NKC_DongD,0,7,ROW(NKC_DongC)-ROW(NKC_DongD),3)</definedName>
    <definedName name="NKChung">OFFSET(NKC_DongD,0,7,ROW(NKC_DongC)-ROW(NKC_DongD),3)</definedName>
    <definedName name="PAX_Jobprofit">[2]Data!$I$3:$I$128</definedName>
    <definedName name="PAXNIG_Profit">[2]Data!$J$3:$J$128</definedName>
    <definedName name="_xlnm.Print_Area" localSheetId="2">'CAPEX-IT'!$A$3:$J$21</definedName>
    <definedName name="_xlnm.Print_Area" localSheetId="3">'IT - OPEX'!$A$4:$BA$26</definedName>
    <definedName name="_xlnm.Print_Area" localSheetId="1">'Target Sale 2023'!$B$1:$I$20</definedName>
    <definedName name="Rev._Totals">[2]Data!$E$3:$E$128</definedName>
    <definedName name="SoLieuT102022">'[1]DThu 2022 '!$BU$5:$BZ$28</definedName>
    <definedName name="SoLieuT12022">'[1]DThu 2022 '!$J$5:$O$28</definedName>
    <definedName name="SoLieuT22022">'[1]DThu 2022 '!$Q$5:$V$28</definedName>
    <definedName name="SoLieuT32022">'[1]DThu 2022 '!$X$5:$AC$28</definedName>
    <definedName name="SoLieuT42022">'[1]DThu 2022 '!$AE$5:$AJ$28</definedName>
    <definedName name="SoLieuT52022">'[1]DThu 2022 '!$AL$5:$AQ$28</definedName>
    <definedName name="SoLieuT62022">'[1]DThu 2022 '!$AS$5:$AX$28</definedName>
    <definedName name="SoLieuT72022">'[1]DThu 2022 '!$AZ$5:$BE$28</definedName>
    <definedName name="SoLieuT82022">'[1]DThu 2022 '!$BG$5:$BL$28</definedName>
    <definedName name="SoLieuT92022">'[1]DThu 2022 '!$BN$5:$BS$28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11" i="7" l="1"/>
  <c r="AU11" i="7"/>
  <c r="AS11" i="7"/>
  <c r="AQ11" i="7"/>
  <c r="BA11" i="4"/>
  <c r="AY11" i="4"/>
  <c r="AW11" i="4"/>
  <c r="AU11" i="4"/>
  <c r="K11" i="4" s="1"/>
  <c r="G18" i="7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AS15" i="7"/>
  <c r="AT15" i="7"/>
  <c r="AU15" i="7"/>
  <c r="AV15" i="7"/>
  <c r="AW15" i="7"/>
  <c r="AX15" i="7"/>
  <c r="AY15" i="7"/>
  <c r="AZ15" i="7"/>
  <c r="K19" i="4"/>
  <c r="K17" i="4"/>
  <c r="K18" i="4"/>
  <c r="K13" i="4"/>
  <c r="K14" i="4"/>
  <c r="K15" i="4"/>
  <c r="K16" i="4"/>
  <c r="K12" i="4"/>
  <c r="K20" i="4" s="1"/>
  <c r="AY11" i="7"/>
  <c r="G8" i="8"/>
  <c r="F8" i="8"/>
  <c r="H8" i="8"/>
  <c r="AZ26" i="7" l="1"/>
  <c r="G11" i="7"/>
  <c r="AY41" i="7"/>
  <c r="AW41" i="7"/>
  <c r="AU41" i="7"/>
  <c r="AS41" i="7"/>
  <c r="AQ41" i="7"/>
  <c r="AO41" i="7"/>
  <c r="AI41" i="7"/>
  <c r="AG41" i="7"/>
  <c r="AE41" i="7"/>
  <c r="AC41" i="7"/>
  <c r="AA41" i="7"/>
  <c r="Y41" i="7"/>
  <c r="W41" i="7"/>
  <c r="U41" i="7"/>
  <c r="S41" i="7"/>
  <c r="Q41" i="7"/>
  <c r="O41" i="7"/>
  <c r="M41" i="7"/>
  <c r="K41" i="7"/>
  <c r="I41" i="7"/>
  <c r="G41" i="7"/>
  <c r="AY40" i="7"/>
  <c r="AW40" i="7"/>
  <c r="AU40" i="7"/>
  <c r="AS40" i="7"/>
  <c r="AQ40" i="7"/>
  <c r="AO40" i="7"/>
  <c r="AI40" i="7"/>
  <c r="AG40" i="7"/>
  <c r="AE40" i="7"/>
  <c r="AC40" i="7"/>
  <c r="AA40" i="7"/>
  <c r="Y40" i="7"/>
  <c r="W40" i="7"/>
  <c r="U40" i="7"/>
  <c r="S40" i="7"/>
  <c r="Q40" i="7"/>
  <c r="O40" i="7"/>
  <c r="M40" i="7"/>
  <c r="K40" i="7"/>
  <c r="I40" i="7"/>
  <c r="AY39" i="7"/>
  <c r="AW39" i="7"/>
  <c r="AU39" i="7"/>
  <c r="AS39" i="7"/>
  <c r="AQ39" i="7"/>
  <c r="AO39" i="7"/>
  <c r="AI39" i="7"/>
  <c r="AG39" i="7"/>
  <c r="AE39" i="7"/>
  <c r="AC39" i="7"/>
  <c r="AA39" i="7"/>
  <c r="Y39" i="7"/>
  <c r="W39" i="7"/>
  <c r="U39" i="7"/>
  <c r="S39" i="7"/>
  <c r="Q39" i="7"/>
  <c r="O39" i="7"/>
  <c r="M39" i="7"/>
  <c r="I39" i="7"/>
  <c r="AY38" i="7"/>
  <c r="AW38" i="7"/>
  <c r="AU38" i="7"/>
  <c r="AS38" i="7"/>
  <c r="AQ38" i="7"/>
  <c r="AO38" i="7"/>
  <c r="AI38" i="7"/>
  <c r="AG38" i="7"/>
  <c r="AE38" i="7"/>
  <c r="AC38" i="7"/>
  <c r="AA38" i="7"/>
  <c r="Y38" i="7"/>
  <c r="W38" i="7"/>
  <c r="U38" i="7"/>
  <c r="S38" i="7"/>
  <c r="Q38" i="7"/>
  <c r="O38" i="7"/>
  <c r="M38" i="7"/>
  <c r="K38" i="7"/>
  <c r="I38" i="7"/>
  <c r="AY37" i="7"/>
  <c r="AW37" i="7"/>
  <c r="AU37" i="7"/>
  <c r="AS37" i="7"/>
  <c r="AQ37" i="7"/>
  <c r="AO37" i="7"/>
  <c r="AI37" i="7"/>
  <c r="AG37" i="7"/>
  <c r="AE37" i="7"/>
  <c r="AC37" i="7"/>
  <c r="AA37" i="7"/>
  <c r="Y37" i="7"/>
  <c r="W37" i="7"/>
  <c r="U37" i="7"/>
  <c r="S37" i="7"/>
  <c r="Q37" i="7"/>
  <c r="O37" i="7"/>
  <c r="M37" i="7"/>
  <c r="K37" i="7"/>
  <c r="I37" i="7"/>
  <c r="AY36" i="7"/>
  <c r="AW36" i="7"/>
  <c r="AU36" i="7"/>
  <c r="AS36" i="7"/>
  <c r="AQ36" i="7"/>
  <c r="AO36" i="7"/>
  <c r="AI36" i="7"/>
  <c r="AG36" i="7"/>
  <c r="AE36" i="7"/>
  <c r="AC36" i="7"/>
  <c r="AA36" i="7"/>
  <c r="Y36" i="7"/>
  <c r="W36" i="7"/>
  <c r="U36" i="7"/>
  <c r="S36" i="7"/>
  <c r="Q36" i="7"/>
  <c r="O36" i="7"/>
  <c r="M36" i="7"/>
  <c r="K36" i="7"/>
  <c r="I36" i="7"/>
  <c r="G36" i="7"/>
  <c r="AY35" i="7"/>
  <c r="AW35" i="7"/>
  <c r="AU35" i="7"/>
  <c r="AS35" i="7"/>
  <c r="AQ35" i="7"/>
  <c r="AO35" i="7"/>
  <c r="AI35" i="7"/>
  <c r="AG35" i="7"/>
  <c r="AE35" i="7"/>
  <c r="AC35" i="7"/>
  <c r="AA35" i="7"/>
  <c r="Y35" i="7"/>
  <c r="W35" i="7"/>
  <c r="U35" i="7"/>
  <c r="S35" i="7"/>
  <c r="Q35" i="7"/>
  <c r="O35" i="7"/>
  <c r="M35" i="7"/>
  <c r="K35" i="7"/>
  <c r="I35" i="7"/>
  <c r="G35" i="7"/>
  <c r="AY34" i="7"/>
  <c r="AW34" i="7"/>
  <c r="AU34" i="7"/>
  <c r="AS34" i="7"/>
  <c r="AQ34" i="7"/>
  <c r="AO34" i="7"/>
  <c r="AI34" i="7"/>
  <c r="AG34" i="7"/>
  <c r="AE34" i="7"/>
  <c r="AC34" i="7"/>
  <c r="AA34" i="7"/>
  <c r="Y34" i="7"/>
  <c r="W34" i="7"/>
  <c r="U34" i="7"/>
  <c r="S34" i="7"/>
  <c r="Q34" i="7"/>
  <c r="O34" i="7"/>
  <c r="M34" i="7"/>
  <c r="K34" i="7"/>
  <c r="I34" i="7"/>
  <c r="AY33" i="7"/>
  <c r="AW33" i="7"/>
  <c r="AU33" i="7"/>
  <c r="AS33" i="7"/>
  <c r="AQ33" i="7"/>
  <c r="AO33" i="7"/>
  <c r="AI33" i="7"/>
  <c r="AG33" i="7"/>
  <c r="AE33" i="7"/>
  <c r="AC33" i="7"/>
  <c r="AA33" i="7"/>
  <c r="Y33" i="7"/>
  <c r="W33" i="7"/>
  <c r="U33" i="7"/>
  <c r="S33" i="7"/>
  <c r="Q33" i="7"/>
  <c r="O33" i="7"/>
  <c r="M33" i="7"/>
  <c r="K33" i="7"/>
  <c r="I33" i="7"/>
  <c r="G33" i="7"/>
  <c r="AY32" i="7"/>
  <c r="AW32" i="7"/>
  <c r="AU32" i="7"/>
  <c r="AS32" i="7"/>
  <c r="AQ32" i="7"/>
  <c r="AO32" i="7"/>
  <c r="AI32" i="7"/>
  <c r="AG32" i="7"/>
  <c r="AE32" i="7"/>
  <c r="AC32" i="7"/>
  <c r="AA32" i="7"/>
  <c r="Y32" i="7"/>
  <c r="W32" i="7"/>
  <c r="U32" i="7"/>
  <c r="S32" i="7"/>
  <c r="Q32" i="7"/>
  <c r="O32" i="7"/>
  <c r="M32" i="7"/>
  <c r="K32" i="7"/>
  <c r="I32" i="7"/>
  <c r="AY31" i="7"/>
  <c r="AW31" i="7"/>
  <c r="AU31" i="7"/>
  <c r="AS31" i="7"/>
  <c r="AQ31" i="7"/>
  <c r="AO31" i="7"/>
  <c r="AI31" i="7"/>
  <c r="AG31" i="7"/>
  <c r="AE31" i="7"/>
  <c r="AC31" i="7"/>
  <c r="AA31" i="7"/>
  <c r="Y31" i="7"/>
  <c r="W31" i="7"/>
  <c r="U31" i="7"/>
  <c r="S31" i="7"/>
  <c r="Q31" i="7"/>
  <c r="O31" i="7"/>
  <c r="M31" i="7"/>
  <c r="K31" i="7"/>
  <c r="I31" i="7"/>
  <c r="AY30" i="7"/>
  <c r="AW30" i="7"/>
  <c r="AU30" i="7"/>
  <c r="AS30" i="7"/>
  <c r="AQ30" i="7"/>
  <c r="AO30" i="7"/>
  <c r="AI30" i="7"/>
  <c r="AG30" i="7"/>
  <c r="AE30" i="7"/>
  <c r="AC30" i="7"/>
  <c r="AA30" i="7"/>
  <c r="Y30" i="7"/>
  <c r="W30" i="7"/>
  <c r="U30" i="7"/>
  <c r="S30" i="7"/>
  <c r="Q30" i="7"/>
  <c r="O30" i="7"/>
  <c r="M30" i="7"/>
  <c r="K30" i="7"/>
  <c r="I30" i="7"/>
  <c r="AY29" i="7"/>
  <c r="AW29" i="7"/>
  <c r="AU29" i="7"/>
  <c r="AS29" i="7"/>
  <c r="AQ29" i="7"/>
  <c r="AO29" i="7"/>
  <c r="AI29" i="7"/>
  <c r="AG29" i="7"/>
  <c r="AE29" i="7"/>
  <c r="AA29" i="7"/>
  <c r="Y29" i="7"/>
  <c r="W29" i="7"/>
  <c r="U29" i="7"/>
  <c r="S29" i="7"/>
  <c r="Q29" i="7"/>
  <c r="O29" i="7"/>
  <c r="M29" i="7"/>
  <c r="K29" i="7"/>
  <c r="I29" i="7"/>
  <c r="AZ28" i="7"/>
  <c r="AX28" i="7"/>
  <c r="AV28" i="7"/>
  <c r="AT28" i="7"/>
  <c r="AR28" i="7"/>
  <c r="AP28" i="7"/>
  <c r="AN28" i="7"/>
  <c r="AM28" i="7"/>
  <c r="AL28" i="7"/>
  <c r="AK28" i="7"/>
  <c r="AJ28" i="7"/>
  <c r="AH28" i="7"/>
  <c r="AF28" i="7"/>
  <c r="AD28" i="7"/>
  <c r="AB28" i="7"/>
  <c r="Z28" i="7"/>
  <c r="X28" i="7"/>
  <c r="V28" i="7"/>
  <c r="T28" i="7"/>
  <c r="R28" i="7"/>
  <c r="P28" i="7"/>
  <c r="N28" i="7"/>
  <c r="L28" i="7"/>
  <c r="J28" i="7"/>
  <c r="G34" i="7"/>
  <c r="G24" i="7"/>
  <c r="G38" i="7" s="1"/>
  <c r="AC29" i="7"/>
  <c r="K39" i="7"/>
  <c r="G21" i="7"/>
  <c r="G20" i="7"/>
  <c r="G19" i="7"/>
  <c r="G17" i="7"/>
  <c r="G31" i="7" s="1"/>
  <c r="A20" i="7"/>
  <c r="A21" i="7" s="1"/>
  <c r="G16" i="7"/>
  <c r="G14" i="7"/>
  <c r="G13" i="7"/>
  <c r="AY12" i="7"/>
  <c r="AY26" i="7" s="1"/>
  <c r="AX12" i="7"/>
  <c r="AX26" i="7" s="1"/>
  <c r="AW12" i="7"/>
  <c r="AW26" i="7" s="1"/>
  <c r="AV12" i="7"/>
  <c r="AV26" i="7" s="1"/>
  <c r="AU12" i="7"/>
  <c r="AU26" i="7" s="1"/>
  <c r="AT12" i="7"/>
  <c r="AT26" i="7" s="1"/>
  <c r="AS12" i="7"/>
  <c r="AS26" i="7" s="1"/>
  <c r="AR12" i="7"/>
  <c r="AR26" i="7" s="1"/>
  <c r="AQ12" i="7"/>
  <c r="AQ26" i="7" s="1"/>
  <c r="AP12" i="7"/>
  <c r="AP26" i="7" s="1"/>
  <c r="AO12" i="7"/>
  <c r="AO26" i="7" s="1"/>
  <c r="AN12" i="7"/>
  <c r="AN26" i="7" s="1"/>
  <c r="AM12" i="7"/>
  <c r="AM26" i="7" s="1"/>
  <c r="AL12" i="7"/>
  <c r="AL26" i="7" s="1"/>
  <c r="AK12" i="7"/>
  <c r="AK26" i="7" s="1"/>
  <c r="AJ12" i="7"/>
  <c r="AJ26" i="7" s="1"/>
  <c r="AI12" i="7"/>
  <c r="AI26" i="7" s="1"/>
  <c r="AH12" i="7"/>
  <c r="AH26" i="7" s="1"/>
  <c r="AG12" i="7"/>
  <c r="AG26" i="7" s="1"/>
  <c r="AF12" i="7"/>
  <c r="AF26" i="7" s="1"/>
  <c r="AE12" i="7"/>
  <c r="AE26" i="7" s="1"/>
  <c r="AD12" i="7"/>
  <c r="AD26" i="7" s="1"/>
  <c r="AC12" i="7"/>
  <c r="AC26" i="7" s="1"/>
  <c r="AB12" i="7"/>
  <c r="AB26" i="7" s="1"/>
  <c r="AA12" i="7"/>
  <c r="AA26" i="7" s="1"/>
  <c r="Z12" i="7"/>
  <c r="Z26" i="7" s="1"/>
  <c r="Y12" i="7"/>
  <c r="Y26" i="7" s="1"/>
  <c r="X12" i="7"/>
  <c r="X26" i="7" s="1"/>
  <c r="W12" i="7"/>
  <c r="W26" i="7" s="1"/>
  <c r="V12" i="7"/>
  <c r="V26" i="7" s="1"/>
  <c r="U12" i="7"/>
  <c r="U26" i="7" s="1"/>
  <c r="T12" i="7"/>
  <c r="T26" i="7" s="1"/>
  <c r="S12" i="7"/>
  <c r="S26" i="7" s="1"/>
  <c r="R12" i="7"/>
  <c r="R26" i="7" s="1"/>
  <c r="Q12" i="7"/>
  <c r="Q26" i="7" s="1"/>
  <c r="P12" i="7"/>
  <c r="P26" i="7" s="1"/>
  <c r="O12" i="7"/>
  <c r="O26" i="7" s="1"/>
  <c r="N12" i="7"/>
  <c r="N26" i="7" s="1"/>
  <c r="M12" i="7"/>
  <c r="M26" i="7" s="1"/>
  <c r="L12" i="7"/>
  <c r="K12" i="7"/>
  <c r="J12" i="7"/>
  <c r="J26" i="7" s="1"/>
  <c r="I12" i="7"/>
  <c r="I26" i="7" s="1"/>
  <c r="H12" i="7"/>
  <c r="H26" i="7" s="1"/>
  <c r="A22" i="7" l="1"/>
  <c r="A23" i="7" s="1"/>
  <c r="A24" i="7" s="1"/>
  <c r="A25" i="7" s="1"/>
  <c r="K26" i="7"/>
  <c r="L26" i="7"/>
  <c r="G30" i="7"/>
  <c r="G15" i="7"/>
  <c r="G32" i="7"/>
  <c r="AY28" i="7"/>
  <c r="AI28" i="7"/>
  <c r="S28" i="7"/>
  <c r="Q28" i="7"/>
  <c r="AG28" i="7"/>
  <c r="M28" i="7"/>
  <c r="I28" i="7"/>
  <c r="Y28" i="7"/>
  <c r="AQ28" i="7"/>
  <c r="AU28" i="7"/>
  <c r="K28" i="7"/>
  <c r="AA28" i="7"/>
  <c r="AW28" i="7"/>
  <c r="U28" i="7"/>
  <c r="AO28" i="7"/>
  <c r="G37" i="7"/>
  <c r="AE28" i="7"/>
  <c r="W28" i="7"/>
  <c r="AS28" i="7"/>
  <c r="G40" i="7"/>
  <c r="AC28" i="7"/>
  <c r="O28" i="7"/>
  <c r="G12" i="7"/>
  <c r="G22" i="7"/>
  <c r="G39" i="7" s="1"/>
  <c r="G23" i="7"/>
  <c r="G29" i="7" s="1"/>
  <c r="G19" i="4"/>
  <c r="G18" i="4"/>
  <c r="G17" i="4"/>
  <c r="G16" i="4"/>
  <c r="G15" i="4"/>
  <c r="G14" i="4"/>
  <c r="G26" i="4" s="1"/>
  <c r="F8" i="6" s="1"/>
  <c r="G13" i="4"/>
  <c r="G12" i="4"/>
  <c r="A13" i="4"/>
  <c r="A14" i="4" s="1"/>
  <c r="A15" i="4" s="1"/>
  <c r="A16" i="4" s="1"/>
  <c r="A17" i="4" s="1"/>
  <c r="A18" i="4" s="1"/>
  <c r="G26" i="7" l="1"/>
  <c r="G20" i="4"/>
  <c r="G28" i="7"/>
  <c r="G9" i="6"/>
  <c r="G17" i="6"/>
  <c r="G16" i="6"/>
  <c r="G12" i="6"/>
  <c r="G10" i="6"/>
  <c r="G11" i="6"/>
  <c r="G13" i="6"/>
  <c r="G8" i="6"/>
  <c r="E8" i="6" s="1"/>
  <c r="G15" i="6"/>
  <c r="G6" i="6"/>
  <c r="G14" i="6"/>
  <c r="G7" i="6"/>
  <c r="G33" i="4"/>
  <c r="F15" i="6" s="1"/>
  <c r="G35" i="4"/>
  <c r="F17" i="6" s="1"/>
  <c r="G36" i="4"/>
  <c r="G24" i="4"/>
  <c r="G25" i="4"/>
  <c r="F7" i="6" s="1"/>
  <c r="G28" i="4"/>
  <c r="F10" i="6" s="1"/>
  <c r="G31" i="4"/>
  <c r="F13" i="6" s="1"/>
  <c r="G34" i="4"/>
  <c r="F16" i="6" s="1"/>
  <c r="G29" i="4"/>
  <c r="F11" i="6" s="1"/>
  <c r="G32" i="4"/>
  <c r="F14" i="6" s="1"/>
  <c r="G27" i="4"/>
  <c r="F9" i="6" s="1"/>
  <c r="E14" i="6" l="1"/>
  <c r="G5" i="6"/>
  <c r="E9" i="6"/>
  <c r="E15" i="6"/>
  <c r="E11" i="6"/>
  <c r="E16" i="6"/>
  <c r="E17" i="6"/>
  <c r="E13" i="6"/>
  <c r="E10" i="6"/>
  <c r="E7" i="6"/>
  <c r="F6" i="6"/>
  <c r="E6" i="6" s="1"/>
  <c r="G30" i="4"/>
  <c r="G23" i="4" s="1"/>
  <c r="F12" i="6" l="1"/>
  <c r="E12" i="6" l="1"/>
  <c r="E5" i="6" s="1"/>
  <c r="F5" i="6"/>
</calcChain>
</file>

<file path=xl/sharedStrings.xml><?xml version="1.0" encoding="utf-8"?>
<sst xmlns="http://schemas.openxmlformats.org/spreadsheetml/2006/main" count="386" uniqueCount="137">
  <si>
    <t>CHỈ TIÊU KẾ HOẠCH NĂM 2023</t>
  </si>
  <si>
    <t>Chi phí công nghệ thông tin</t>
  </si>
  <si>
    <t>Bộ phận phụ trách :</t>
  </si>
  <si>
    <t>Công Nghệ Thông Tin</t>
  </si>
  <si>
    <t>STT</t>
  </si>
  <si>
    <t>Mã 
Ngân sách</t>
  </si>
  <si>
    <t>Chỉ tiêu</t>
  </si>
  <si>
    <t>Chi tiết</t>
  </si>
  <si>
    <t>Mã chi phí</t>
  </si>
  <si>
    <t>Kỳ thực hiện</t>
  </si>
  <si>
    <t>Ghi chú</t>
  </si>
  <si>
    <t xml:space="preserve">Số tiền </t>
  </si>
  <si>
    <t>%/DT</t>
  </si>
  <si>
    <t xml:space="preserve">Doanh thu </t>
  </si>
  <si>
    <t>ITD001</t>
  </si>
  <si>
    <t>Bảo trì - Sửa chữa</t>
  </si>
  <si>
    <t>Hàng tháng</t>
  </si>
  <si>
    <t>ITD002</t>
  </si>
  <si>
    <t>Bảo trì phần mềm</t>
  </si>
  <si>
    <t>ITD003</t>
  </si>
  <si>
    <t>Call center, Hotline</t>
  </si>
  <si>
    <t>ITD005</t>
  </si>
  <si>
    <t>Đăng ký, gia hạn website, tên miền, gmail,....</t>
  </si>
  <si>
    <t>ITD006</t>
  </si>
  <si>
    <t>Internet</t>
  </si>
  <si>
    <t>ITD007</t>
  </si>
  <si>
    <t>ITD009</t>
  </si>
  <si>
    <t>Thuê đầu số hotline</t>
  </si>
  <si>
    <t>ITD010</t>
  </si>
  <si>
    <t>ITD012</t>
  </si>
  <si>
    <t>Cước điện thoại di động hàng tháng</t>
  </si>
  <si>
    <t>CỘNG</t>
  </si>
  <si>
    <t>TP. Hồ Chí Minh, ngày    tháng   năm …</t>
  </si>
  <si>
    <t>Phê duyệt bởi</t>
  </si>
  <si>
    <t xml:space="preserve">Bộ phận cam kết thực hiện </t>
  </si>
  <si>
    <t>Bộ Phận Tài Chính Kế Toán</t>
  </si>
  <si>
    <t xml:space="preserve">Chủ tịch Hội đồng Thành viên 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</si>
  <si>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</si>
  <si>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</si>
  <si>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</si>
  <si>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</si>
  <si>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</si>
  <si>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</si>
  <si>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</si>
  <si>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</si>
  <si>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</si>
  <si>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</si>
  <si>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</si>
  <si>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</si>
  <si>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Marketing</t>
  </si>
  <si>
    <t>Dịch Vụ Khách Hàng</t>
  </si>
  <si>
    <t>Kế toán</t>
  </si>
  <si>
    <t>Hành Chính</t>
  </si>
  <si>
    <t>Nhân Sự</t>
  </si>
  <si>
    <t>Dự Án</t>
  </si>
  <si>
    <t>Mua Hàng</t>
  </si>
  <si>
    <t>Costing</t>
  </si>
  <si>
    <t>Vận Hành</t>
  </si>
  <si>
    <t>R&amp;D</t>
  </si>
  <si>
    <t>Ban Giám Đốc</t>
  </si>
  <si>
    <t>Tổng cộng</t>
  </si>
  <si>
    <t>Quản lý chung - VP MyLife</t>
  </si>
  <si>
    <t>…</t>
  </si>
  <si>
    <t>VĂN PHÒNG</t>
  </si>
  <si>
    <t>BẾP TRUNG TÂM</t>
  </si>
  <si>
    <t>BAR TRUNG TÂM</t>
  </si>
  <si>
    <t>KHO TRUNG TÂM</t>
  </si>
  <si>
    <t>Tài Chính &amp; KS Đầu Tư</t>
  </si>
  <si>
    <t>Cloud server HRM;WEB DELI ; POS</t>
  </si>
  <si>
    <t>Cloud server HRM;WEB DELI ;POS</t>
  </si>
  <si>
    <t xml:space="preserve">Elearning </t>
  </si>
  <si>
    <t>ITD013</t>
  </si>
  <si>
    <t>Dòng tiền</t>
  </si>
  <si>
    <t>CHI PHÍ ĐẦU TƯ TRANG THIẾT BỊ CÔNG NGHỆ THÔNG TIN</t>
  </si>
  <si>
    <t>Phòng IT</t>
  </si>
  <si>
    <t>Mã Tài Sản</t>
  </si>
  <si>
    <t>Tên thiết bị</t>
  </si>
  <si>
    <t>Vị trí trên FO</t>
  </si>
  <si>
    <t>Số lượng</t>
  </si>
  <si>
    <t>Đơn giá</t>
  </si>
  <si>
    <t>Số tiền</t>
  </si>
  <si>
    <t>Thời hạn khấu hao</t>
  </si>
  <si>
    <t>Doanh thu</t>
  </si>
  <si>
    <t>Laptop Dell</t>
  </si>
  <si>
    <t>IV.4.96. Khấu Hao TSCĐ</t>
  </si>
  <si>
    <t xml:space="preserve">Máy tính bàn </t>
  </si>
  <si>
    <t>Nâng cấp cấu hình máy tính 
cho hệ thống nhà hàng</t>
  </si>
  <si>
    <t>Nâng cấp hệ thống lưu trữ dữ liệu của đầu ghi camera</t>
  </si>
  <si>
    <t>Triển khai hệ thống SD Wan</t>
  </si>
  <si>
    <t xml:space="preserve">Triển Khai Pos  -  IPOS: 6 sites, 1 POS Manager </t>
  </si>
  <si>
    <t>Cộng</t>
  </si>
  <si>
    <t>%/Doanh thu</t>
  </si>
  <si>
    <t>BM</t>
  </si>
  <si>
    <t>Mua ccdc cho nhân viên IT phục vụ sửa chữa nhà hàng</t>
  </si>
  <si>
    <t>Năm 2024</t>
  </si>
  <si>
    <t>Tổng cộng năm 2023</t>
  </si>
  <si>
    <t>Capex</t>
  </si>
  <si>
    <t>Opex</t>
  </si>
  <si>
    <t>Nội dung</t>
  </si>
  <si>
    <t>TARGET SALE NĂM 2023</t>
  </si>
  <si>
    <t>Hệ thống</t>
  </si>
  <si>
    <t>Chi nhánh</t>
  </si>
  <si>
    <t>Kịch bản 1</t>
  </si>
  <si>
    <t>Kịch bản 2</t>
  </si>
  <si>
    <t>Kịch bản 3</t>
  </si>
  <si>
    <t>KB1</t>
  </si>
  <si>
    <t>KB2</t>
  </si>
  <si>
    <t>KB3</t>
  </si>
  <si>
    <t>Kịch bản:</t>
  </si>
  <si>
    <t>% DT</t>
  </si>
  <si>
    <t>TM. Công ty….......</t>
  </si>
  <si>
    <t>CÔNG TY …............................</t>
  </si>
  <si>
    <t>Căn cứ vào Headcount</t>
  </si>
  <si>
    <t>CỬA HÀNG 1</t>
  </si>
  <si>
    <t>CỬA HÀNG 2</t>
  </si>
  <si>
    <t>CỬA HÀNG 3</t>
  </si>
  <si>
    <t>CỬA HÀNG 4</t>
  </si>
  <si>
    <t>HỆ THỐNG CỬA HÀNG</t>
  </si>
  <si>
    <t xml:space="preserve">Onnet - ERP Project </t>
  </si>
  <si>
    <t>Triển khai hệ thống Nas backup</t>
  </si>
  <si>
    <t>….............</t>
  </si>
  <si>
    <t>Bảo trì phần mềm A</t>
  </si>
  <si>
    <t>Bảo trì phần mềm B</t>
  </si>
  <si>
    <t>Nâng cấp phần mềm kế toán</t>
  </si>
  <si>
    <t>Thuê đầu số hotline: 1900….......</t>
  </si>
  <si>
    <t>TM. Công ty …........</t>
  </si>
  <si>
    <t>Cửa hàng 1</t>
  </si>
  <si>
    <t>Cửa hàng 2</t>
  </si>
  <si>
    <t>Cửa hàng 3</t>
  </si>
  <si>
    <t>Cửa hàng 4</t>
  </si>
  <si>
    <t>Cửa hàng new 1</t>
  </si>
  <si>
    <t>Cửa hàng new 2</t>
  </si>
  <si>
    <t>Brand 1</t>
  </si>
  <si>
    <t>Brand 2</t>
  </si>
  <si>
    <t>Cửa hàng new 3</t>
  </si>
  <si>
    <t>DÒNG TIỀN CHO NGÂN SÁCH IT NĂM 2023</t>
  </si>
  <si>
    <t>CÔNG TY…...............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</si>
</sst>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\ _₫_-;\-* #,##0\ _₫_-;_-* &quot;-&quot;??\ _₫_-;_-@"/>
    <numFmt numFmtId="165" formatCode="_(* #,##0_);_(* \(#,##0\);_(* &quot;-&quot;??_);_(@_)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14"/>
      <color theme="1"/>
      <name val="Calibri"/>
      <family val="2"/>
    </font>
    <font>
      <sz val="11"/>
      <color theme="1"/>
      <name val="Calibri"/>
      <family val="2"/>
    </font>
    <font>
      <b/>
      <sz val="12"/>
      <color rgb="FF0070C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color rgb="FFFF0000"/>
      <name val="Times  New Roman"/>
    </font>
    <font>
      <sz val="11"/>
      <name val="Times New Roman"/>
      <family val="1"/>
    </font>
    <font>
      <b/>
      <sz val="11"/>
      <color theme="1"/>
      <name val="Times  New Roman"/>
    </font>
    <font>
      <sz val="11"/>
      <color theme="1"/>
      <name val="Times  New Roman"/>
    </font>
    <font>
      <b/>
      <sz val="16"/>
      <color rgb="FF0070C0"/>
      <name val="Times  New Roman"/>
    </font>
    <font>
      <b/>
      <sz val="12"/>
      <color theme="1"/>
      <name val="Times  New Roman"/>
    </font>
    <font>
      <i/>
      <sz val="12"/>
      <color theme="1"/>
      <name val="Times  New Roman"/>
    </font>
    <font>
      <b/>
      <sz val="11"/>
      <color rgb="FF000000"/>
      <name val="Times  New Roman"/>
    </font>
    <font>
      <sz val="11"/>
      <color rgb="FF000000"/>
      <name val="Times  New Roman"/>
    </font>
    <font>
      <b/>
      <sz val="14"/>
      <color theme="1"/>
      <name val="Times  New Roman"/>
    </font>
    <font>
      <sz val="14"/>
      <name val="Times  New Roman"/>
    </font>
    <font>
      <sz val="14"/>
      <color theme="1"/>
      <name val="Times  New Roman"/>
    </font>
    <font>
      <i/>
      <sz val="10"/>
      <color theme="1"/>
      <name val="Times  New Roman"/>
    </font>
    <font>
      <i/>
      <sz val="11"/>
      <color theme="1"/>
      <name val="Times  New Roman"/>
    </font>
    <font>
      <sz val="10"/>
      <color theme="1"/>
      <name val="Times  New Roman"/>
    </font>
    <font>
      <i/>
      <sz val="12"/>
      <color theme="1"/>
      <name val="Arial"/>
      <family val="2"/>
    </font>
    <font>
      <b/>
      <sz val="12"/>
      <color theme="1"/>
      <name val="Calibri"/>
      <family val="2"/>
    </font>
    <font>
      <b/>
      <sz val="20"/>
      <color rgb="FF0070C0"/>
      <name val="Times  New Roman"/>
    </font>
    <font>
      <b/>
      <sz val="11"/>
      <color rgb="FF050505"/>
      <name val="Times  New Roman"/>
    </font>
    <font>
      <b/>
      <i/>
      <sz val="12"/>
      <color theme="1"/>
      <name val="Times New Roman"/>
      <family val="1"/>
    </font>
    <font>
      <b/>
      <sz val="14"/>
      <name val="Times  New Roman"/>
    </font>
    <font>
      <b/>
      <sz val="11"/>
      <name val="Times New Roman"/>
      <family val="1"/>
    </font>
    <font>
      <b/>
      <sz val="18"/>
      <color theme="1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b/>
      <i/>
      <sz val="12"/>
      <name val="Times New Roman"/>
      <family val="1"/>
    </font>
    <font>
      <b/>
      <i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60">
    <xf numFmtId="0" fontId="0" fillId="0" borderId="0" xfId="0"/>
    <xf numFmtId="0" fontId="5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3" fillId="0" borderId="0" xfId="1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4" fontId="4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164" fontId="7" fillId="0" borderId="3" xfId="0" applyNumberFormat="1" applyFont="1" applyBorder="1" applyAlignment="1">
      <alignment horizontal="left" vertical="center"/>
    </xf>
    <xf numFmtId="164" fontId="16" fillId="0" borderId="3" xfId="0" applyNumberFormat="1" applyFont="1" applyBorder="1" applyAlignment="1">
      <alignment horizontal="left" vertical="center"/>
    </xf>
    <xf numFmtId="164" fontId="17" fillId="0" borderId="3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3" fontId="4" fillId="4" borderId="3" xfId="0" applyNumberFormat="1" applyFont="1" applyFill="1" applyBorder="1" applyAlignment="1">
      <alignment horizontal="center" vertical="center" wrapText="1"/>
    </xf>
    <xf numFmtId="10" fontId="4" fillId="4" borderId="3" xfId="0" applyNumberFormat="1" applyFont="1" applyFill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64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21" fillId="0" borderId="0" xfId="1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165" fontId="21" fillId="0" borderId="0" xfId="1" applyNumberFormat="1" applyFont="1" applyAlignment="1">
      <alignment vertical="center" wrapText="1"/>
    </xf>
    <xf numFmtId="3" fontId="4" fillId="5" borderId="3" xfId="0" applyNumberFormat="1" applyFont="1" applyFill="1" applyBorder="1" applyAlignment="1">
      <alignment horizontal="center" vertical="center" wrapText="1"/>
    </xf>
    <xf numFmtId="10" fontId="4" fillId="5" borderId="3" xfId="0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165" fontId="20" fillId="0" borderId="3" xfId="1" applyNumberFormat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26" fillId="0" borderId="3" xfId="0" applyFont="1" applyBorder="1" applyAlignment="1">
      <alignment horizontal="center" vertical="center"/>
    </xf>
    <xf numFmtId="164" fontId="26" fillId="0" borderId="3" xfId="0" applyNumberFormat="1" applyFont="1" applyBorder="1" applyAlignment="1">
      <alignment horizontal="left" vertical="center"/>
    </xf>
    <xf numFmtId="43" fontId="5" fillId="0" borderId="3" xfId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left" vertical="center"/>
    </xf>
    <xf numFmtId="0" fontId="26" fillId="0" borderId="3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164" fontId="5" fillId="0" borderId="8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left" vertical="center"/>
    </xf>
    <xf numFmtId="43" fontId="23" fillId="0" borderId="3" xfId="1" applyFont="1" applyBorder="1" applyAlignment="1">
      <alignment horizontal="center" vertical="center"/>
    </xf>
    <xf numFmtId="164" fontId="23" fillId="0" borderId="3" xfId="0" applyNumberFormat="1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10" fontId="21" fillId="0" borderId="3" xfId="0" applyNumberFormat="1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10" fontId="21" fillId="0" borderId="0" xfId="0" applyNumberFormat="1" applyFont="1" applyAlignment="1">
      <alignment vertical="center"/>
    </xf>
    <xf numFmtId="3" fontId="21" fillId="0" borderId="0" xfId="0" applyNumberFormat="1" applyFont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43" fontId="29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/>
    </xf>
    <xf numFmtId="3" fontId="26" fillId="0" borderId="0" xfId="0" applyNumberFormat="1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 wrapText="1"/>
    </xf>
    <xf numFmtId="164" fontId="37" fillId="0" borderId="3" xfId="0" applyNumberFormat="1" applyFont="1" applyBorder="1" applyAlignment="1">
      <alignment horizontal="center" vertical="center" wrapText="1"/>
    </xf>
    <xf numFmtId="9" fontId="37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vertical="center" wrapText="1"/>
    </xf>
    <xf numFmtId="3" fontId="21" fillId="0" borderId="8" xfId="0" applyNumberFormat="1" applyFont="1" applyBorder="1" applyAlignment="1">
      <alignment vertical="center" wrapText="1"/>
    </xf>
    <xf numFmtId="49" fontId="21" fillId="0" borderId="9" xfId="0" applyNumberFormat="1" applyFont="1" applyBorder="1" applyAlignment="1">
      <alignment horizontal="left" vertical="center" wrapText="1"/>
    </xf>
    <xf numFmtId="165" fontId="20" fillId="0" borderId="0" xfId="1" applyNumberFormat="1" applyFont="1" applyAlignment="1">
      <alignment vertical="center"/>
    </xf>
    <xf numFmtId="43" fontId="5" fillId="0" borderId="3" xfId="1" applyFont="1" applyFill="1" applyBorder="1" applyAlignment="1">
      <alignment horizontal="center" vertical="center" wrapText="1"/>
    </xf>
    <xf numFmtId="164" fontId="21" fillId="0" borderId="8" xfId="0" applyNumberFormat="1" applyFont="1" applyBorder="1" applyAlignment="1">
      <alignment vertical="center"/>
    </xf>
    <xf numFmtId="165" fontId="21" fillId="0" borderId="0" xfId="1" applyNumberFormat="1" applyFont="1" applyFill="1" applyAlignment="1">
      <alignment vertical="center"/>
    </xf>
    <xf numFmtId="164" fontId="5" fillId="0" borderId="0" xfId="0" applyNumberFormat="1" applyFont="1" applyAlignment="1">
      <alignment horizontal="left" vertical="center"/>
    </xf>
    <xf numFmtId="0" fontId="38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1" fillId="0" borderId="8" xfId="0" applyFont="1" applyBorder="1" applyAlignment="1">
      <alignment horizontal="center" vertical="center"/>
    </xf>
    <xf numFmtId="165" fontId="21" fillId="0" borderId="17" xfId="1" applyNumberFormat="1" applyFont="1" applyBorder="1" applyAlignment="1">
      <alignment vertical="center"/>
    </xf>
    <xf numFmtId="0" fontId="20" fillId="0" borderId="19" xfId="0" applyFont="1" applyBorder="1" applyAlignment="1">
      <alignment horizontal="center" vertical="center"/>
    </xf>
    <xf numFmtId="165" fontId="20" fillId="0" borderId="20" xfId="1" applyNumberFormat="1" applyFont="1" applyBorder="1" applyAlignment="1">
      <alignment vertical="center"/>
    </xf>
    <xf numFmtId="0" fontId="28" fillId="0" borderId="22" xfId="0" applyFont="1" applyBorder="1" applyAlignment="1">
      <alignment horizontal="left" vertical="center"/>
    </xf>
    <xf numFmtId="3" fontId="20" fillId="0" borderId="0" xfId="0" applyNumberFormat="1" applyFont="1" applyAlignment="1">
      <alignment vertical="center" wrapText="1"/>
    </xf>
    <xf numFmtId="0" fontId="28" fillId="0" borderId="25" xfId="0" applyFont="1" applyBorder="1" applyAlignment="1">
      <alignment horizontal="left" vertical="center"/>
    </xf>
    <xf numFmtId="0" fontId="21" fillId="0" borderId="27" xfId="0" applyFont="1" applyBorder="1" applyAlignment="1">
      <alignment horizontal="center" vertical="center"/>
    </xf>
    <xf numFmtId="165" fontId="21" fillId="0" borderId="28" xfId="1" applyNumberFormat="1" applyFont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165" fontId="20" fillId="2" borderId="32" xfId="0" applyNumberFormat="1" applyFont="1" applyFill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164" fontId="7" fillId="0" borderId="8" xfId="0" applyNumberFormat="1" applyFont="1" applyBorder="1" applyAlignment="1">
      <alignment vertical="center"/>
    </xf>
    <xf numFmtId="164" fontId="7" fillId="0" borderId="16" xfId="0" applyNumberFormat="1" applyFont="1" applyBorder="1" applyAlignment="1">
      <alignment vertical="center"/>
    </xf>
    <xf numFmtId="164" fontId="7" fillId="0" borderId="17" xfId="0" applyNumberFormat="1" applyFont="1" applyBorder="1" applyAlignment="1">
      <alignment vertical="center"/>
    </xf>
    <xf numFmtId="164" fontId="7" fillId="0" borderId="18" xfId="0" applyNumberFormat="1" applyFont="1" applyBorder="1" applyAlignment="1">
      <alignment vertical="center"/>
    </xf>
    <xf numFmtId="164" fontId="7" fillId="0" borderId="19" xfId="0" applyNumberFormat="1" applyFont="1" applyBorder="1" applyAlignment="1">
      <alignment vertical="center"/>
    </xf>
    <xf numFmtId="164" fontId="7" fillId="0" borderId="20" xfId="0" applyNumberFormat="1" applyFont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0" borderId="27" xfId="0" applyNumberFormat="1" applyFont="1" applyBorder="1" applyAlignment="1">
      <alignment vertical="center"/>
    </xf>
    <xf numFmtId="164" fontId="7" fillId="0" borderId="28" xfId="0" applyNumberFormat="1" applyFont="1" applyBorder="1" applyAlignment="1">
      <alignment vertical="center"/>
    </xf>
    <xf numFmtId="164" fontId="4" fillId="0" borderId="34" xfId="0" applyNumberFormat="1" applyFont="1" applyBorder="1" applyAlignment="1">
      <alignment vertical="center"/>
    </xf>
    <xf numFmtId="164" fontId="4" fillId="0" borderId="31" xfId="0" applyNumberFormat="1" applyFont="1" applyBorder="1" applyAlignment="1">
      <alignment vertical="center"/>
    </xf>
    <xf numFmtId="164" fontId="4" fillId="0" borderId="32" xfId="0" applyNumberFormat="1" applyFont="1" applyBorder="1" applyAlignment="1">
      <alignment vertical="center"/>
    </xf>
    <xf numFmtId="0" fontId="7" fillId="0" borderId="8" xfId="0" applyFont="1" applyBorder="1" applyAlignment="1">
      <alignment vertical="center"/>
    </xf>
    <xf numFmtId="10" fontId="7" fillId="0" borderId="8" xfId="0" applyNumberFormat="1" applyFont="1" applyBorder="1" applyAlignment="1">
      <alignment horizontal="right" vertical="center"/>
    </xf>
    <xf numFmtId="0" fontId="28" fillId="0" borderId="23" xfId="0" applyFont="1" applyBorder="1" applyAlignment="1">
      <alignment horizontal="left" vertical="center"/>
    </xf>
    <xf numFmtId="0" fontId="21" fillId="0" borderId="19" xfId="0" applyFont="1" applyBorder="1" applyAlignment="1">
      <alignment horizontal="center" vertical="center"/>
    </xf>
    <xf numFmtId="165" fontId="21" fillId="0" borderId="20" xfId="1" applyNumberFormat="1" applyFont="1" applyBorder="1" applyAlignment="1">
      <alignment vertical="center"/>
    </xf>
    <xf numFmtId="165" fontId="21" fillId="0" borderId="35" xfId="1" applyNumberFormat="1" applyFont="1" applyBorder="1" applyAlignment="1">
      <alignment vertical="center"/>
    </xf>
    <xf numFmtId="165" fontId="21" fillId="0" borderId="40" xfId="1" applyNumberFormat="1" applyFont="1" applyBorder="1" applyAlignment="1">
      <alignment vertical="center"/>
    </xf>
    <xf numFmtId="165" fontId="21" fillId="0" borderId="41" xfId="1" applyNumberFormat="1" applyFont="1" applyBorder="1" applyAlignment="1">
      <alignment vertical="center"/>
    </xf>
    <xf numFmtId="165" fontId="20" fillId="0" borderId="14" xfId="0" applyNumberFormat="1" applyFont="1" applyBorder="1" applyAlignment="1">
      <alignment horizontal="center" vertical="center"/>
    </xf>
    <xf numFmtId="165" fontId="20" fillId="0" borderId="15" xfId="0" applyNumberFormat="1" applyFont="1" applyBorder="1" applyAlignment="1">
      <alignment horizontal="center" vertical="center"/>
    </xf>
    <xf numFmtId="165" fontId="20" fillId="0" borderId="19" xfId="0" applyNumberFormat="1" applyFont="1" applyBorder="1" applyAlignment="1">
      <alignment vertical="center"/>
    </xf>
    <xf numFmtId="165" fontId="20" fillId="6" borderId="42" xfId="1" applyNumberFormat="1" applyFont="1" applyFill="1" applyBorder="1" applyAlignment="1">
      <alignment horizontal="center" vertical="center"/>
    </xf>
    <xf numFmtId="165" fontId="20" fillId="6" borderId="43" xfId="1" applyNumberFormat="1" applyFont="1" applyFill="1" applyBorder="1" applyAlignment="1">
      <alignment horizontal="center" vertical="center"/>
    </xf>
    <xf numFmtId="165" fontId="20" fillId="6" borderId="14" xfId="1" applyNumberFormat="1" applyFont="1" applyFill="1" applyBorder="1" applyAlignment="1">
      <alignment horizontal="center" vertical="center"/>
    </xf>
    <xf numFmtId="165" fontId="20" fillId="6" borderId="19" xfId="1" applyNumberFormat="1" applyFont="1" applyFill="1" applyBorder="1" applyAlignment="1">
      <alignment horizontal="center" vertical="center"/>
    </xf>
    <xf numFmtId="165" fontId="20" fillId="0" borderId="20" xfId="0" applyNumberFormat="1" applyFont="1" applyBorder="1" applyAlignment="1">
      <alignment vertical="center"/>
    </xf>
    <xf numFmtId="0" fontId="20" fillId="5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3" fontId="7" fillId="0" borderId="3" xfId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horizontal="center" vertical="center"/>
    </xf>
    <xf numFmtId="164" fontId="7" fillId="0" borderId="27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165" fontId="5" fillId="0" borderId="0" xfId="1" applyNumberFormat="1" applyFont="1"/>
    <xf numFmtId="0" fontId="41" fillId="5" borderId="8" xfId="2" applyFont="1" applyFill="1" applyBorder="1" applyAlignment="1">
      <alignment horizontal="center" vertical="center" wrapText="1"/>
    </xf>
    <xf numFmtId="165" fontId="41" fillId="5" borderId="8" xfId="1" applyNumberFormat="1" applyFont="1" applyFill="1" applyBorder="1" applyAlignment="1">
      <alignment horizontal="center" vertical="center" wrapText="1"/>
    </xf>
    <xf numFmtId="0" fontId="41" fillId="3" borderId="8" xfId="2" applyFont="1" applyFill="1" applyBorder="1" applyAlignment="1">
      <alignment horizontal="center" vertical="center" wrapText="1"/>
    </xf>
    <xf numFmtId="165" fontId="41" fillId="3" borderId="8" xfId="1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165" fontId="5" fillId="0" borderId="8" xfId="1" applyNumberFormat="1" applyFont="1" applyBorder="1" applyAlignment="1">
      <alignment vertical="center"/>
    </xf>
    <xf numFmtId="0" fontId="5" fillId="0" borderId="46" xfId="0" applyFont="1" applyBorder="1" applyAlignment="1">
      <alignment vertical="center" wrapText="1"/>
    </xf>
    <xf numFmtId="165" fontId="5" fillId="0" borderId="46" xfId="1" applyNumberFormat="1" applyFont="1" applyBorder="1" applyAlignment="1">
      <alignment vertical="center"/>
    </xf>
    <xf numFmtId="0" fontId="5" fillId="0" borderId="48" xfId="0" applyFont="1" applyBorder="1" applyAlignment="1">
      <alignment vertical="center" wrapText="1"/>
    </xf>
    <xf numFmtId="165" fontId="5" fillId="0" borderId="48" xfId="1" applyNumberFormat="1" applyFont="1" applyBorder="1" applyAlignment="1">
      <alignment vertical="center"/>
    </xf>
    <xf numFmtId="0" fontId="5" fillId="0" borderId="49" xfId="0" applyFont="1" applyBorder="1" applyAlignment="1">
      <alignment vertical="center" wrapText="1"/>
    </xf>
    <xf numFmtId="165" fontId="5" fillId="0" borderId="49" xfId="1" applyNumberFormat="1" applyFont="1" applyBorder="1" applyAlignment="1">
      <alignment vertical="center"/>
    </xf>
    <xf numFmtId="0" fontId="42" fillId="0" borderId="0" xfId="0" applyFont="1" applyAlignment="1">
      <alignment horizontal="center" vertical="center"/>
    </xf>
    <xf numFmtId="0" fontId="43" fillId="2" borderId="34" xfId="0" applyFont="1" applyFill="1" applyBorder="1" applyAlignment="1">
      <alignment vertical="center"/>
    </xf>
    <xf numFmtId="0" fontId="43" fillId="2" borderId="32" xfId="0" applyFont="1" applyFill="1" applyBorder="1" applyAlignment="1">
      <alignment vertical="center"/>
    </xf>
    <xf numFmtId="164" fontId="20" fillId="0" borderId="3" xfId="0" applyNumberFormat="1" applyFont="1" applyBorder="1" applyAlignment="1">
      <alignment horizontal="center" vertical="center" wrapText="1"/>
    </xf>
    <xf numFmtId="9" fontId="44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0" fillId="0" borderId="0" xfId="1" applyNumberFormat="1" applyFont="1" applyAlignment="1">
      <alignment horizontal="center" vertical="center" wrapText="1"/>
    </xf>
    <xf numFmtId="164" fontId="21" fillId="0" borderId="3" xfId="0" applyNumberFormat="1" applyFont="1" applyBorder="1" applyAlignment="1">
      <alignment vertical="center"/>
    </xf>
    <xf numFmtId="165" fontId="20" fillId="0" borderId="0" xfId="1" applyNumberFormat="1" applyFont="1" applyAlignment="1">
      <alignment vertical="center" wrapText="1"/>
    </xf>
    <xf numFmtId="0" fontId="41" fillId="0" borderId="3" xfId="0" applyFont="1" applyBorder="1" applyAlignment="1">
      <alignment horizontal="center" vertical="center"/>
    </xf>
    <xf numFmtId="0" fontId="41" fillId="0" borderId="3" xfId="0" applyFont="1" applyBorder="1" applyAlignment="1">
      <alignment vertical="center" wrapText="1"/>
    </xf>
    <xf numFmtId="43" fontId="41" fillId="0" borderId="3" xfId="1" applyFont="1" applyBorder="1" applyAlignment="1">
      <alignment horizontal="center" vertical="center" wrapText="1"/>
    </xf>
    <xf numFmtId="164" fontId="41" fillId="0" borderId="3" xfId="0" applyNumberFormat="1" applyFont="1" applyBorder="1" applyAlignment="1">
      <alignment horizontal="left" vertical="center"/>
    </xf>
    <xf numFmtId="0" fontId="39" fillId="0" borderId="0" xfId="0" applyFont="1" applyAlignment="1">
      <alignment vertical="center"/>
    </xf>
    <xf numFmtId="164" fontId="44" fillId="0" borderId="3" xfId="0" applyNumberFormat="1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left" vertical="center"/>
    </xf>
    <xf numFmtId="164" fontId="19" fillId="0" borderId="3" xfId="0" applyNumberFormat="1" applyFont="1" applyBorder="1" applyAlignment="1">
      <alignment horizontal="left" vertical="center"/>
    </xf>
    <xf numFmtId="164" fontId="7" fillId="0" borderId="3" xfId="0" applyNumberFormat="1" applyFont="1" applyBorder="1" applyAlignment="1">
      <alignment horizontal="left" vertical="center" wrapText="1"/>
    </xf>
    <xf numFmtId="43" fontId="7" fillId="0" borderId="3" xfId="1" applyFont="1" applyFill="1" applyBorder="1" applyAlignment="1">
      <alignment horizontal="center" vertical="center" wrapText="1"/>
    </xf>
    <xf numFmtId="0" fontId="41" fillId="5" borderId="44" xfId="2" applyFont="1" applyFill="1" applyBorder="1" applyAlignment="1">
      <alignment horizontal="center" vertical="center" wrapText="1"/>
    </xf>
    <xf numFmtId="0" fontId="41" fillId="5" borderId="45" xfId="2" applyFont="1" applyFill="1" applyBorder="1" applyAlignment="1">
      <alignment horizontal="center" vertical="center" wrapText="1"/>
    </xf>
    <xf numFmtId="0" fontId="41" fillId="5" borderId="21" xfId="2" applyFont="1" applyFill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41" fillId="5" borderId="8" xfId="2" applyFont="1" applyFill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0" fillId="0" borderId="47" xfId="2" applyFont="1" applyBorder="1" applyAlignment="1">
      <alignment horizontal="center" vertical="center" wrapText="1"/>
    </xf>
    <xf numFmtId="0" fontId="10" fillId="0" borderId="27" xfId="2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5" borderId="9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28" fillId="0" borderId="12" xfId="0" applyFont="1" applyBorder="1" applyAlignment="1">
      <alignment vertical="center"/>
    </xf>
    <xf numFmtId="0" fontId="28" fillId="0" borderId="2" xfId="0" applyFont="1" applyBorder="1" applyAlignment="1">
      <alignment vertical="center"/>
    </xf>
    <xf numFmtId="0" fontId="3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28" fillId="0" borderId="25" xfId="0" applyFont="1" applyBorder="1" applyAlignment="1">
      <alignment horizontal="left" vertical="center"/>
    </xf>
    <xf numFmtId="0" fontId="28" fillId="0" borderId="26" xfId="0" applyFont="1" applyBorder="1" applyAlignment="1">
      <alignment horizontal="left" vertical="center"/>
    </xf>
    <xf numFmtId="0" fontId="28" fillId="0" borderId="22" xfId="0" applyFont="1" applyBorder="1" applyAlignment="1">
      <alignment horizontal="left" vertical="center"/>
    </xf>
    <xf numFmtId="0" fontId="28" fillId="0" borderId="21" xfId="0" applyFont="1" applyBorder="1" applyAlignment="1">
      <alignment horizontal="left" vertical="center"/>
    </xf>
    <xf numFmtId="0" fontId="38" fillId="0" borderId="23" xfId="0" applyFont="1" applyBorder="1" applyAlignment="1">
      <alignment horizontal="left" vertical="center"/>
    </xf>
    <xf numFmtId="0" fontId="38" fillId="0" borderId="24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Normal 2 3" xfId="2" xr:uid="{11DAE406-38CD-42A5-A13A-893FBB79AA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rive\2023%20-%20MYLIFE%20GROUP\2023%20-%20BUDGET\MYLIFE%20TARGET\Mylife_Sale%20Plan%202023_3rdRevised_Scenario_3%20-%20th&#7845;p%20nh&#7845;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oc%20Tu%20-%20Database\Quoc%20Tu%20usb\job\Report%20-%20Asco\Copy%20(3)%20of%20Report%202008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ERVERDC\General\Expense%202011\Report%20expenses%202011\Total%20Expenses%202011%20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rive\2023%20-%20MYLIFE%20GROUP\2023%20-%20BUDGET\MYLIFE%20TARGET\Mylife_Target%202023_Final%20format_Scenario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Summary"/>
      <sheetName val="3 Details"/>
      <sheetName val="3 So sánh DThu 2022-2023"/>
      <sheetName val="DThu 2022 "/>
      <sheetName val="3 YEN PRE"/>
      <sheetName val="3 YEN SUSHI &amp; SAKE PUB"/>
      <sheetName val="3 SHAMOJI ROBATA YAKI"/>
      <sheetName val="3 GENSHI"/>
      <sheetName val="3 ML BISTRO"/>
      <sheetName val="3 MYLIFE COFFEE"/>
      <sheetName val="3 KOHI COFFEE"/>
      <sheetName val="3 CARTERING 179"/>
      <sheetName val="3 IWA"/>
      <sheetName val="3 RAMEN CONCEPT"/>
      <sheetName val="3 Chỉ số 2023 bảng 3"/>
      <sheetName val="Application Operation"/>
      <sheetName val="FnB Retails"/>
      <sheetName val="FnB Fastfood"/>
      <sheetName val="FnB Dinning"/>
      <sheetName val="Helpdesk "/>
    </sheetNames>
    <sheetDataSet>
      <sheetData sheetId="0" refreshError="1"/>
      <sheetData sheetId="1">
        <row r="49">
          <cell r="Q49">
            <v>666523232938.71704</v>
          </cell>
        </row>
      </sheetData>
      <sheetData sheetId="2" refreshError="1"/>
      <sheetData sheetId="3">
        <row r="4">
          <cell r="J4" t="str">
            <v xml:space="preserve">Tổng số khách/tháng </v>
          </cell>
          <cell r="K4" t="str">
            <v xml:space="preserve"> Số phiếu</v>
          </cell>
          <cell r="L4" t="str">
            <v>Doanh thu</v>
          </cell>
          <cell r="M4" t="str">
            <v>Trung bình chi tiêu/ khách</v>
          </cell>
          <cell r="N4" t="str">
            <v>TB 1 Bill</v>
          </cell>
          <cell r="O4" t="str">
            <v>Tỉ Lệ
( DT Brand/DT Tổng)</v>
          </cell>
          <cell r="Q4" t="str">
            <v xml:space="preserve">Tổng số khách/tháng </v>
          </cell>
          <cell r="R4" t="str">
            <v xml:space="preserve"> Số phiếu</v>
          </cell>
          <cell r="S4" t="str">
            <v>Doanh thu</v>
          </cell>
          <cell r="T4" t="str">
            <v>Trung bình chi tiêu/ khách</v>
          </cell>
          <cell r="U4" t="str">
            <v>TB 1 Bill</v>
          </cell>
          <cell r="V4" t="str">
            <v>Tỉ Lệ
( DT Brand/DT Tổng)</v>
          </cell>
          <cell r="X4" t="str">
            <v xml:space="preserve">Tổng số khách/tháng </v>
          </cell>
          <cell r="Y4" t="str">
            <v xml:space="preserve"> Số phiếu</v>
          </cell>
          <cell r="Z4" t="str">
            <v>Doanh thu</v>
          </cell>
          <cell r="AA4" t="str">
            <v>Trung bình chi tiêu/ khách</v>
          </cell>
          <cell r="AB4" t="str">
            <v>TB 1 Bill</v>
          </cell>
          <cell r="AC4" t="str">
            <v>Tỉ Lệ
( DT Brand/DT Tổng)</v>
          </cell>
          <cell r="AE4" t="str">
            <v xml:space="preserve">Tổng số khách/tháng </v>
          </cell>
          <cell r="AF4" t="str">
            <v xml:space="preserve"> Số phiếu</v>
          </cell>
          <cell r="AG4" t="str">
            <v>Doanh thu</v>
          </cell>
          <cell r="AH4" t="str">
            <v>Trung bình chi tiêu/ khách</v>
          </cell>
          <cell r="AI4" t="str">
            <v>TB 1 Bill</v>
          </cell>
          <cell r="AJ4" t="str">
            <v>Tỉ Lệ
( DT Brand/DT Tổng)</v>
          </cell>
          <cell r="AL4" t="str">
            <v xml:space="preserve">Tổng số khách/tháng </v>
          </cell>
          <cell r="AM4" t="str">
            <v xml:space="preserve"> Số phiếu</v>
          </cell>
          <cell r="AN4" t="str">
            <v>Doanh thu</v>
          </cell>
          <cell r="AO4" t="str">
            <v>Trung bình chi tiêu/ khách</v>
          </cell>
          <cell r="AP4" t="str">
            <v>TB 1 Bill</v>
          </cell>
          <cell r="AQ4" t="str">
            <v>Tỉ Lệ
( DT Brand/DT Tổng)</v>
          </cell>
          <cell r="AS4" t="str">
            <v xml:space="preserve">Tổng số khách/tháng </v>
          </cell>
          <cell r="AT4" t="str">
            <v xml:space="preserve"> Số phiếu</v>
          </cell>
          <cell r="AU4" t="str">
            <v>Doanh thu</v>
          </cell>
          <cell r="AV4" t="str">
            <v>Trung bình chi tiêu/ khách</v>
          </cell>
          <cell r="AW4" t="str">
            <v>TB 1 Bill</v>
          </cell>
          <cell r="AX4" t="str">
            <v>Tỉ Lệ
( DT Brand/DT Tổng)</v>
          </cell>
          <cell r="AZ4" t="str">
            <v xml:space="preserve">Tổng số khách/tháng </v>
          </cell>
          <cell r="BA4" t="str">
            <v xml:space="preserve"> Số phiếu</v>
          </cell>
          <cell r="BB4" t="str">
            <v>Doanh thu</v>
          </cell>
          <cell r="BC4" t="str">
            <v>Trung bình chi tiêu/ khách</v>
          </cell>
          <cell r="BD4" t="str">
            <v>TB 1 Bill</v>
          </cell>
          <cell r="BE4" t="str">
            <v>Tỉ Lệ
( DT Brand/DT Tổng)</v>
          </cell>
          <cell r="BG4" t="str">
            <v xml:space="preserve">Tổng số khách/tháng </v>
          </cell>
          <cell r="BH4" t="str">
            <v xml:space="preserve"> Số phiếu</v>
          </cell>
          <cell r="BI4" t="str">
            <v>Doanh thu</v>
          </cell>
          <cell r="BJ4" t="str">
            <v>Trung bình chi tiêu/ khách</v>
          </cell>
          <cell r="BK4" t="str">
            <v>TB 1 Bill</v>
          </cell>
          <cell r="BL4" t="str">
            <v>Tỉ Lệ
( DT Brand/DT Tổng)</v>
          </cell>
          <cell r="BN4" t="str">
            <v xml:space="preserve">Tổng số khách/tháng </v>
          </cell>
          <cell r="BO4" t="str">
            <v xml:space="preserve"> Số phiếu</v>
          </cell>
          <cell r="BP4" t="str">
            <v>Doanh thu</v>
          </cell>
          <cell r="BQ4" t="str">
            <v>Trung bình chi tiêu/ khách</v>
          </cell>
          <cell r="BR4" t="str">
            <v>TB 1 Bill</v>
          </cell>
          <cell r="BS4" t="str">
            <v>Tỉ Lệ
( DT Brand/DT Tổng)</v>
          </cell>
          <cell r="BU4" t="str">
            <v xml:space="preserve">Tổng số khách/tháng </v>
          </cell>
          <cell r="BV4" t="str">
            <v xml:space="preserve"> Số phiếu</v>
          </cell>
          <cell r="BW4" t="str">
            <v>Doanh thu</v>
          </cell>
          <cell r="BX4" t="str">
            <v>Trung bình chi tiêu/ khách</v>
          </cell>
          <cell r="BY4" t="str">
            <v>TB 1 Bill</v>
          </cell>
          <cell r="BZ4" t="str">
            <v>Tỉ Lệ
( DT Brand/DT Tổng)</v>
          </cell>
        </row>
        <row r="5">
          <cell r="B5" t="str">
            <v>Yen Premium - BHTQ</v>
          </cell>
          <cell r="J5">
            <v>1939</v>
          </cell>
          <cell r="K5">
            <v>497</v>
          </cell>
          <cell r="L5">
            <v>2688884887</v>
          </cell>
          <cell r="M5">
            <v>1386737.951005673</v>
          </cell>
          <cell r="N5">
            <v>5410231.1609657947</v>
          </cell>
          <cell r="O5">
            <v>5.8982371974646959E-2</v>
          </cell>
          <cell r="Q5">
            <v>434</v>
          </cell>
          <cell r="R5">
            <v>1655</v>
          </cell>
          <cell r="S5">
            <v>2289871839</v>
          </cell>
          <cell r="T5">
            <v>5276202.3940092167</v>
          </cell>
          <cell r="U5">
            <v>1383608.3619335347</v>
          </cell>
          <cell r="V5">
            <v>0.10249113122243773</v>
          </cell>
          <cell r="X5">
            <v>1709</v>
          </cell>
          <cell r="Y5">
            <v>474</v>
          </cell>
          <cell r="Z5">
            <v>2238109332</v>
          </cell>
          <cell r="AA5">
            <v>1309601.7156231715</v>
          </cell>
          <cell r="AB5">
            <v>4721749.6455696207</v>
          </cell>
          <cell r="AC5">
            <v>9.8348334797038875E-2</v>
          </cell>
          <cell r="AE5">
            <v>2007</v>
          </cell>
          <cell r="AF5">
            <v>524</v>
          </cell>
          <cell r="AG5">
            <v>2908014660</v>
          </cell>
          <cell r="AH5">
            <v>1448936.0538116591</v>
          </cell>
          <cell r="AI5">
            <v>5549646.2977099232</v>
          </cell>
          <cell r="AJ5">
            <v>0.1030226833644494</v>
          </cell>
          <cell r="AL5">
            <v>2285</v>
          </cell>
          <cell r="AM5">
            <v>573</v>
          </cell>
          <cell r="AN5">
            <v>3036608977</v>
          </cell>
          <cell r="AO5">
            <v>1328931.7185995623</v>
          </cell>
          <cell r="AP5">
            <v>5299492.1064572427</v>
          </cell>
          <cell r="AQ5">
            <v>0.10879659532948253</v>
          </cell>
          <cell r="AS5">
            <v>512</v>
          </cell>
          <cell r="AT5">
            <v>2106</v>
          </cell>
          <cell r="AU5">
            <v>2894750763</v>
          </cell>
          <cell r="AV5">
            <v>5653810.083984375</v>
          </cell>
          <cell r="AW5">
            <v>1374525.5284900286</v>
          </cell>
          <cell r="AX5">
            <v>0.10185421859273894</v>
          </cell>
          <cell r="AZ5">
            <v>511</v>
          </cell>
          <cell r="BA5">
            <v>2068</v>
          </cell>
          <cell r="BB5">
            <v>2721020775</v>
          </cell>
          <cell r="BC5">
            <v>5324893.8845401173</v>
          </cell>
          <cell r="BD5">
            <v>1315774.0691489361</v>
          </cell>
          <cell r="BE5">
            <v>9.2511491436350277E-2</v>
          </cell>
          <cell r="BG5">
            <v>490</v>
          </cell>
          <cell r="BH5">
            <v>1861</v>
          </cell>
          <cell r="BI5">
            <v>2961671076</v>
          </cell>
          <cell r="BJ5">
            <v>6044226.6857142858</v>
          </cell>
          <cell r="BK5">
            <v>1591440.6641590542</v>
          </cell>
          <cell r="BL5">
            <v>0.10043088587228981</v>
          </cell>
          <cell r="BN5">
            <v>1941</v>
          </cell>
          <cell r="BO5">
            <v>471</v>
          </cell>
          <cell r="BP5">
            <v>2724086642</v>
          </cell>
          <cell r="BQ5">
            <v>1403444.9469345699</v>
          </cell>
          <cell r="BR5">
            <v>5783623.4437367301</v>
          </cell>
          <cell r="BS5">
            <v>9.9983706415131157E-2</v>
          </cell>
          <cell r="BU5">
            <v>1907</v>
          </cell>
          <cell r="BV5">
            <v>484</v>
          </cell>
          <cell r="BW5">
            <v>2846521404</v>
          </cell>
          <cell r="BX5">
            <v>1492669.8500262192</v>
          </cell>
          <cell r="BY5">
            <v>5881242.5702479342</v>
          </cell>
          <cell r="BZ5">
            <v>0.10483979274637868</v>
          </cell>
        </row>
        <row r="6">
          <cell r="B6" t="str">
            <v>Yen NĐC</v>
          </cell>
          <cell r="J6">
            <v>5833</v>
          </cell>
          <cell r="K6">
            <v>1908</v>
          </cell>
          <cell r="L6">
            <v>3487662363</v>
          </cell>
          <cell r="M6">
            <v>597919.1433224756</v>
          </cell>
          <cell r="N6">
            <v>1827915.2845911949</v>
          </cell>
          <cell r="O6">
            <v>0.19158456678458244</v>
          </cell>
          <cell r="Q6">
            <v>1763</v>
          </cell>
          <cell r="R6">
            <v>5579</v>
          </cell>
          <cell r="S6">
            <v>3378644868</v>
          </cell>
          <cell r="T6">
            <v>1916417.9625638116</v>
          </cell>
          <cell r="U6">
            <v>605600.44237318519</v>
          </cell>
          <cell r="V6">
            <v>0.15122293249015489</v>
          </cell>
          <cell r="X6">
            <v>5081</v>
          </cell>
          <cell r="Y6">
            <v>1729</v>
          </cell>
          <cell r="Z6">
            <v>3082672826</v>
          </cell>
          <cell r="AA6">
            <v>606705.92914780555</v>
          </cell>
          <cell r="AB6">
            <v>1782922.3979178716</v>
          </cell>
          <cell r="AC6">
            <v>0.13546064744310801</v>
          </cell>
          <cell r="AE6">
            <v>6211</v>
          </cell>
          <cell r="AF6">
            <v>1903</v>
          </cell>
          <cell r="AG6">
            <v>3768402369</v>
          </cell>
          <cell r="AH6">
            <v>606730.37658992107</v>
          </cell>
          <cell r="AI6">
            <v>1980242.9684708356</v>
          </cell>
          <cell r="AJ6">
            <v>0.13350377128130711</v>
          </cell>
          <cell r="AL6">
            <v>6156</v>
          </cell>
          <cell r="AM6">
            <v>1886</v>
          </cell>
          <cell r="AN6">
            <v>3985811000</v>
          </cell>
          <cell r="AO6">
            <v>647467.67381416506</v>
          </cell>
          <cell r="AP6">
            <v>2113367.4443266173</v>
          </cell>
          <cell r="AQ6">
            <v>0.14280490827476075</v>
          </cell>
          <cell r="AS6">
            <v>1744</v>
          </cell>
          <cell r="AT6">
            <v>5553</v>
          </cell>
          <cell r="AU6">
            <v>3892436665</v>
          </cell>
          <cell r="AV6">
            <v>2231901.7574541285</v>
          </cell>
          <cell r="AW6">
            <v>700961.04177921847</v>
          </cell>
          <cell r="AX6">
            <v>0.1369586287022603</v>
          </cell>
          <cell r="AZ6">
            <v>1773</v>
          </cell>
          <cell r="BA6">
            <v>5713</v>
          </cell>
          <cell r="BB6">
            <v>3882524397</v>
          </cell>
          <cell r="BC6">
            <v>2189805.0744500845</v>
          </cell>
          <cell r="BD6">
            <v>679594.67827761243</v>
          </cell>
          <cell r="BE6">
            <v>0.13200124225603774</v>
          </cell>
          <cell r="BG6">
            <v>1723</v>
          </cell>
          <cell r="BH6">
            <v>5442</v>
          </cell>
          <cell r="BI6">
            <v>3701631508</v>
          </cell>
          <cell r="BJ6">
            <v>2148364.1950087058</v>
          </cell>
          <cell r="BK6">
            <v>680196.89599411981</v>
          </cell>
          <cell r="BL6">
            <v>0.12552309894700137</v>
          </cell>
          <cell r="BN6">
            <v>5255</v>
          </cell>
          <cell r="BO6">
            <v>1650</v>
          </cell>
          <cell r="BP6">
            <v>3450765178</v>
          </cell>
          <cell r="BQ6">
            <v>656663.21179828735</v>
          </cell>
          <cell r="BR6">
            <v>2091372.8351515152</v>
          </cell>
          <cell r="BS6">
            <v>0.12665540337270587</v>
          </cell>
          <cell r="BU6">
            <v>5209</v>
          </cell>
          <cell r="BV6">
            <v>1668</v>
          </cell>
          <cell r="BW6">
            <v>3528185188</v>
          </cell>
          <cell r="BX6">
            <v>677324.85851411021</v>
          </cell>
          <cell r="BY6">
            <v>2115218.9376498801</v>
          </cell>
          <cell r="BZ6">
            <v>0.12994604690517308</v>
          </cell>
        </row>
        <row r="7">
          <cell r="B7" t="str">
            <v>Yen LQĐ</v>
          </cell>
          <cell r="J7">
            <v>5647</v>
          </cell>
          <cell r="K7">
            <v>1488</v>
          </cell>
          <cell r="L7">
            <v>3755089119</v>
          </cell>
          <cell r="M7">
            <v>664970.62493359309</v>
          </cell>
          <cell r="N7">
            <v>2523581.3971774192</v>
          </cell>
          <cell r="O7">
            <v>0.16858241974202887</v>
          </cell>
          <cell r="Q7">
            <v>1416</v>
          </cell>
          <cell r="R7">
            <v>5292</v>
          </cell>
          <cell r="S7">
            <v>3511730826</v>
          </cell>
          <cell r="T7">
            <v>2480035.8940677964</v>
          </cell>
          <cell r="U7">
            <v>663592.37074829929</v>
          </cell>
          <cell r="V7">
            <v>0.15717965467561945</v>
          </cell>
          <cell r="X7">
            <v>4361</v>
          </cell>
          <cell r="Y7">
            <v>1306</v>
          </cell>
          <cell r="Z7">
            <v>2925721735</v>
          </cell>
          <cell r="AA7">
            <v>670883.22288465954</v>
          </cell>
          <cell r="AB7">
            <v>2240215.7235834608</v>
          </cell>
          <cell r="AC7">
            <v>0.1285638090162583</v>
          </cell>
          <cell r="AE7">
            <v>5823</v>
          </cell>
          <cell r="AF7">
            <v>1554</v>
          </cell>
          <cell r="AG7">
            <v>3972164765</v>
          </cell>
          <cell r="AH7">
            <v>682150.91275974584</v>
          </cell>
          <cell r="AI7">
            <v>2556090.5823680824</v>
          </cell>
          <cell r="AJ7">
            <v>0.14072249307574591</v>
          </cell>
          <cell r="AL7">
            <v>5884</v>
          </cell>
          <cell r="AM7">
            <v>1556</v>
          </cell>
          <cell r="AN7">
            <v>3957349881</v>
          </cell>
          <cell r="AO7">
            <v>672561.16264445952</v>
          </cell>
          <cell r="AP7">
            <v>2543283.9852185091</v>
          </cell>
          <cell r="AQ7">
            <v>0.14178519422203922</v>
          </cell>
          <cell r="AS7">
            <v>1537</v>
          </cell>
          <cell r="AT7">
            <v>5970</v>
          </cell>
          <cell r="AU7">
            <v>4260016043</v>
          </cell>
          <cell r="AV7">
            <v>2771643.4892648016</v>
          </cell>
          <cell r="AW7">
            <v>713570.52646566159</v>
          </cell>
          <cell r="AX7">
            <v>0.14989221552276927</v>
          </cell>
          <cell r="AZ7">
            <v>1442</v>
          </cell>
          <cell r="BA7">
            <v>5835</v>
          </cell>
          <cell r="BB7">
            <v>4027433861</v>
          </cell>
          <cell r="BC7">
            <v>2792949.9729542304</v>
          </cell>
          <cell r="BD7">
            <v>690220.0275921165</v>
          </cell>
          <cell r="BE7">
            <v>0.13692799282003595</v>
          </cell>
          <cell r="BG7">
            <v>1265</v>
          </cell>
          <cell r="BH7">
            <v>4546</v>
          </cell>
          <cell r="BI7">
            <v>3362703809</v>
          </cell>
          <cell r="BJ7">
            <v>2658263.8806324112</v>
          </cell>
          <cell r="BK7">
            <v>739706.0732512098</v>
          </cell>
          <cell r="BL7">
            <v>0.11402998975838774</v>
          </cell>
          <cell r="BN7">
            <v>3942</v>
          </cell>
          <cell r="BO7">
            <v>1134</v>
          </cell>
          <cell r="BP7">
            <v>2892006530</v>
          </cell>
          <cell r="BQ7">
            <v>733639.40385591076</v>
          </cell>
          <cell r="BR7">
            <v>2550270.3086419753</v>
          </cell>
          <cell r="BS7">
            <v>0.1061469658813305</v>
          </cell>
          <cell r="BU7">
            <v>4022</v>
          </cell>
          <cell r="BV7">
            <v>1166</v>
          </cell>
          <cell r="BW7">
            <v>3040484960</v>
          </cell>
          <cell r="BX7">
            <v>755963.44107409252</v>
          </cell>
          <cell r="BY7">
            <v>2607620.0343053173</v>
          </cell>
          <cell r="BZ7">
            <v>0.11198363469424363</v>
          </cell>
        </row>
        <row r="8">
          <cell r="B8" t="str">
            <v>Yen XT</v>
          </cell>
          <cell r="J8">
            <v>3892</v>
          </cell>
          <cell r="K8">
            <v>1240</v>
          </cell>
          <cell r="L8">
            <v>2379409267</v>
          </cell>
          <cell r="M8">
            <v>611359.010020555</v>
          </cell>
          <cell r="N8">
            <v>1918878.4411290323</v>
          </cell>
          <cell r="O8">
            <v>6.3320319296020097E-2</v>
          </cell>
          <cell r="Q8">
            <v>3763</v>
          </cell>
          <cell r="R8">
            <v>1253</v>
          </cell>
          <cell r="S8">
            <v>2448000218</v>
          </cell>
          <cell r="T8">
            <v>650544.83603507839</v>
          </cell>
          <cell r="U8">
            <v>1953711.2673583401</v>
          </cell>
          <cell r="V8">
            <v>0.10956871354213557</v>
          </cell>
          <cell r="X8">
            <v>3697</v>
          </cell>
          <cell r="Y8">
            <v>1307</v>
          </cell>
          <cell r="Z8">
            <v>2471418962</v>
          </cell>
          <cell r="AA8">
            <v>668493.0922369489</v>
          </cell>
          <cell r="AB8">
            <v>1890909.687834736</v>
          </cell>
          <cell r="AC8">
            <v>0.10860056567537081</v>
          </cell>
          <cell r="AE8">
            <v>4460</v>
          </cell>
          <cell r="AF8">
            <v>1413</v>
          </cell>
          <cell r="AG8">
            <v>2954986329</v>
          </cell>
          <cell r="AH8">
            <v>662552.98856502248</v>
          </cell>
          <cell r="AI8">
            <v>2091285.441613588</v>
          </cell>
          <cell r="AJ8">
            <v>0.10468675591850136</v>
          </cell>
          <cell r="AL8">
            <v>4040</v>
          </cell>
          <cell r="AM8">
            <v>1301</v>
          </cell>
          <cell r="AN8">
            <v>2795277322</v>
          </cell>
          <cell r="AO8">
            <v>691900.32722772274</v>
          </cell>
          <cell r="AP8">
            <v>2148560.585703305</v>
          </cell>
          <cell r="AQ8">
            <v>0.10015008779160098</v>
          </cell>
          <cell r="AS8">
            <v>1263</v>
          </cell>
          <cell r="AT8">
            <v>3958</v>
          </cell>
          <cell r="AU8">
            <v>2774972557</v>
          </cell>
          <cell r="AV8">
            <v>2197127.9152810769</v>
          </cell>
          <cell r="AW8">
            <v>701104.73900960083</v>
          </cell>
          <cell r="AX8">
            <v>9.763972257031571E-2</v>
          </cell>
          <cell r="AZ8">
            <v>1208</v>
          </cell>
          <cell r="BA8">
            <v>3959</v>
          </cell>
          <cell r="BB8">
            <v>2775586764</v>
          </cell>
          <cell r="BC8">
            <v>2297671.1622516555</v>
          </cell>
          <cell r="BD8">
            <v>701082.78959333163</v>
          </cell>
          <cell r="BE8">
            <v>9.4366670592080718E-2</v>
          </cell>
          <cell r="BG8">
            <v>1174</v>
          </cell>
          <cell r="BH8">
            <v>3699</v>
          </cell>
          <cell r="BI8">
            <v>2534699820</v>
          </cell>
          <cell r="BJ8">
            <v>2159028.8074957412</v>
          </cell>
          <cell r="BK8">
            <v>685239.2051905921</v>
          </cell>
          <cell r="BL8">
            <v>8.5952201244016035E-2</v>
          </cell>
          <cell r="BN8">
            <v>3707</v>
          </cell>
          <cell r="BO8">
            <v>1195</v>
          </cell>
          <cell r="BP8">
            <v>2555700188</v>
          </cell>
          <cell r="BQ8">
            <v>689425.46209873213</v>
          </cell>
          <cell r="BR8">
            <v>2138661.2451882847</v>
          </cell>
          <cell r="BS8">
            <v>9.3803322310806111E-2</v>
          </cell>
          <cell r="BU8">
            <v>3631</v>
          </cell>
          <cell r="BV8">
            <v>1245</v>
          </cell>
          <cell r="BW8">
            <v>2609563663</v>
          </cell>
          <cell r="BX8">
            <v>718690.07518589916</v>
          </cell>
          <cell r="BY8">
            <v>2096035.070682731</v>
          </cell>
          <cell r="BZ8">
            <v>9.611243857255071E-2</v>
          </cell>
        </row>
        <row r="9">
          <cell r="B9" t="str">
            <v>Yen HBT</v>
          </cell>
          <cell r="J9">
            <v>3199</v>
          </cell>
          <cell r="K9">
            <v>1168</v>
          </cell>
          <cell r="L9">
            <v>2114649712</v>
          </cell>
          <cell r="M9">
            <v>661034.60831509845</v>
          </cell>
          <cell r="N9">
            <v>1810487.7671232878</v>
          </cell>
          <cell r="O9">
            <v>0.16108446837378834</v>
          </cell>
          <cell r="Q9">
            <v>3090</v>
          </cell>
          <cell r="R9">
            <v>1119</v>
          </cell>
          <cell r="S9">
            <v>2077027118</v>
          </cell>
          <cell r="T9">
            <v>672177.06084142393</v>
          </cell>
          <cell r="U9">
            <v>1856145.7712243074</v>
          </cell>
          <cell r="V9">
            <v>9.2964529838693591E-2</v>
          </cell>
          <cell r="X9">
            <v>2472</v>
          </cell>
          <cell r="Y9">
            <v>996</v>
          </cell>
          <cell r="Z9">
            <v>1688881738</v>
          </cell>
          <cell r="AA9">
            <v>683204.58656957932</v>
          </cell>
          <cell r="AB9">
            <v>1695664.3955823292</v>
          </cell>
          <cell r="AC9">
            <v>7.4213848370401639E-2</v>
          </cell>
          <cell r="AE9">
            <v>3452</v>
          </cell>
          <cell r="AF9">
            <v>1173</v>
          </cell>
          <cell r="AG9">
            <v>2252082151</v>
          </cell>
          <cell r="AH9">
            <v>652399.23261877173</v>
          </cell>
          <cell r="AI9">
            <v>1919933.63256607</v>
          </cell>
          <cell r="AJ9">
            <v>7.9784861316070932E-2</v>
          </cell>
          <cell r="AL9">
            <v>3176</v>
          </cell>
          <cell r="AM9">
            <v>1071</v>
          </cell>
          <cell r="AN9">
            <v>1999479208</v>
          </cell>
          <cell r="AO9">
            <v>629558.94458438281</v>
          </cell>
          <cell r="AP9">
            <v>1866927.365079365</v>
          </cell>
          <cell r="AQ9">
            <v>7.1637979045100553E-2</v>
          </cell>
          <cell r="AS9">
            <v>1211</v>
          </cell>
          <cell r="AT9">
            <v>3638</v>
          </cell>
          <cell r="AU9">
            <v>2496224709</v>
          </cell>
          <cell r="AV9">
            <v>2061292.0800990916</v>
          </cell>
          <cell r="AW9">
            <v>686153.02611324901</v>
          </cell>
          <cell r="AX9">
            <v>8.7831747180744116E-2</v>
          </cell>
          <cell r="AZ9">
            <v>1112</v>
          </cell>
          <cell r="BA9">
            <v>3267</v>
          </cell>
          <cell r="BB9">
            <v>2177417094</v>
          </cell>
          <cell r="BC9">
            <v>1958108.8974820145</v>
          </cell>
          <cell r="BD9">
            <v>666488.24426078971</v>
          </cell>
          <cell r="BE9">
            <v>7.4029608555614107E-2</v>
          </cell>
          <cell r="BG9">
            <v>1023</v>
          </cell>
          <cell r="BH9">
            <v>3043</v>
          </cell>
          <cell r="BI9">
            <v>2009917547</v>
          </cell>
          <cell r="BJ9">
            <v>1964728.7849462365</v>
          </cell>
          <cell r="BK9">
            <v>660505.27341439365</v>
          </cell>
          <cell r="BL9">
            <v>6.8156724563788018E-2</v>
          </cell>
          <cell r="BN9">
            <v>2606</v>
          </cell>
          <cell r="BO9">
            <v>933</v>
          </cell>
          <cell r="BP9">
            <v>1767610622</v>
          </cell>
          <cell r="BQ9">
            <v>678284.96623177279</v>
          </cell>
          <cell r="BR9">
            <v>1894545.1468381565</v>
          </cell>
          <cell r="BS9">
            <v>6.4877621277332112E-2</v>
          </cell>
          <cell r="BU9">
            <v>2811</v>
          </cell>
          <cell r="BV9">
            <v>982</v>
          </cell>
          <cell r="BW9">
            <v>1837269061</v>
          </cell>
          <cell r="BX9">
            <v>653599.8082532906</v>
          </cell>
          <cell r="BY9">
            <v>1870946.0906313646</v>
          </cell>
          <cell r="BZ9">
            <v>6.7668174672391737E-2</v>
          </cell>
        </row>
        <row r="10">
          <cell r="B10" t="str">
            <v>Yen ĐK</v>
          </cell>
          <cell r="J10">
            <v>2486</v>
          </cell>
          <cell r="K10">
            <v>860</v>
          </cell>
          <cell r="L10">
            <v>1667319711</v>
          </cell>
          <cell r="M10">
            <v>670683.71319388575</v>
          </cell>
          <cell r="N10">
            <v>1938743.85</v>
          </cell>
          <cell r="O10">
            <v>7.8599661983201979E-2</v>
          </cell>
          <cell r="Q10">
            <v>2334</v>
          </cell>
          <cell r="R10">
            <v>829</v>
          </cell>
          <cell r="S10">
            <v>1667024412</v>
          </cell>
          <cell r="T10">
            <v>714234.96658097685</v>
          </cell>
          <cell r="U10">
            <v>2010885.9010856454</v>
          </cell>
          <cell r="V10">
            <v>7.4613441176652293E-2</v>
          </cell>
          <cell r="X10">
            <v>2371</v>
          </cell>
          <cell r="Y10">
            <v>894</v>
          </cell>
          <cell r="Z10">
            <v>1678652354</v>
          </cell>
          <cell r="AA10">
            <v>707993.40109658369</v>
          </cell>
          <cell r="AB10">
            <v>1877687.1968680089</v>
          </cell>
          <cell r="AC10">
            <v>7.3764342679140144E-2</v>
          </cell>
          <cell r="AE10">
            <v>3433</v>
          </cell>
          <cell r="AF10">
            <v>1136</v>
          </cell>
          <cell r="AG10">
            <v>2402163608</v>
          </cell>
          <cell r="AH10">
            <v>699727.23798427032</v>
          </cell>
          <cell r="AI10">
            <v>2114580.6408450706</v>
          </cell>
          <cell r="AJ10">
            <v>8.5101820214547125E-2</v>
          </cell>
          <cell r="AL10">
            <v>3158</v>
          </cell>
          <cell r="AM10">
            <v>1081</v>
          </cell>
          <cell r="AN10">
            <v>2310277177</v>
          </cell>
          <cell r="AO10">
            <v>731563.38727042428</v>
          </cell>
          <cell r="AP10">
            <v>2137166.6762257167</v>
          </cell>
          <cell r="AQ10">
            <v>8.277334784583569E-2</v>
          </cell>
          <cell r="AS10">
            <v>1085</v>
          </cell>
          <cell r="AT10">
            <v>3374</v>
          </cell>
          <cell r="AU10">
            <v>2476675720</v>
          </cell>
          <cell r="AV10">
            <v>2282650.4331797236</v>
          </cell>
          <cell r="AW10">
            <v>734047.33847065794</v>
          </cell>
          <cell r="AX10">
            <v>8.7143899707198755E-2</v>
          </cell>
          <cell r="AZ10">
            <v>1100</v>
          </cell>
          <cell r="BA10">
            <v>3268</v>
          </cell>
          <cell r="BB10">
            <v>2550348252</v>
          </cell>
          <cell r="BC10">
            <v>2318498.4109090911</v>
          </cell>
          <cell r="BD10">
            <v>780400.32190942473</v>
          </cell>
          <cell r="BE10">
            <v>8.6708827305667632E-2</v>
          </cell>
          <cell r="BG10">
            <v>1118</v>
          </cell>
          <cell r="BH10">
            <v>3340</v>
          </cell>
          <cell r="BI10">
            <v>2574775050</v>
          </cell>
          <cell r="BJ10">
            <v>2303018.8282647585</v>
          </cell>
          <cell r="BK10">
            <v>770890.7335329341</v>
          </cell>
          <cell r="BL10">
            <v>8.7311160678455194E-2</v>
          </cell>
          <cell r="BN10">
            <v>2814</v>
          </cell>
          <cell r="BO10">
            <v>963</v>
          </cell>
          <cell r="BP10">
            <v>2190367019</v>
          </cell>
          <cell r="BQ10">
            <v>778382.02523098793</v>
          </cell>
          <cell r="BR10">
            <v>2274524.4226375907</v>
          </cell>
          <cell r="BS10">
            <v>8.0394290545873909E-2</v>
          </cell>
          <cell r="BU10">
            <v>2846</v>
          </cell>
          <cell r="BV10">
            <v>955</v>
          </cell>
          <cell r="BW10">
            <v>2232182918</v>
          </cell>
          <cell r="BX10">
            <v>784322.88053408288</v>
          </cell>
          <cell r="BY10">
            <v>2337364.3120418848</v>
          </cell>
          <cell r="BZ10">
            <v>8.2213186300399518E-2</v>
          </cell>
        </row>
        <row r="11">
          <cell r="B11" t="str">
            <v>Yen TS</v>
          </cell>
          <cell r="AZ11">
            <v>851</v>
          </cell>
          <cell r="BA11">
            <v>2728</v>
          </cell>
          <cell r="BB11">
            <v>1631529996</v>
          </cell>
          <cell r="BC11">
            <v>1917191.5346650998</v>
          </cell>
          <cell r="BD11">
            <v>598068.18035190611</v>
          </cell>
          <cell r="BE11">
            <v>5.5470092194758271E-2</v>
          </cell>
          <cell r="BG11">
            <v>840</v>
          </cell>
          <cell r="BH11">
            <v>2708</v>
          </cell>
          <cell r="BI11">
            <v>1976965067</v>
          </cell>
          <cell r="BJ11">
            <v>2353529.8416666668</v>
          </cell>
          <cell r="BK11">
            <v>730046.18426883314</v>
          </cell>
          <cell r="BL11">
            <v>6.7039299072177164E-2</v>
          </cell>
          <cell r="BN11">
            <v>2272</v>
          </cell>
          <cell r="BO11">
            <v>746</v>
          </cell>
          <cell r="BP11">
            <v>1612540538</v>
          </cell>
          <cell r="BQ11">
            <v>709744.95510563382</v>
          </cell>
          <cell r="BR11">
            <v>2161582.4906166219</v>
          </cell>
          <cell r="BS11">
            <v>5.9185995499584275E-2</v>
          </cell>
          <cell r="BU11">
            <v>2203</v>
          </cell>
          <cell r="BV11">
            <v>765</v>
          </cell>
          <cell r="BW11">
            <v>1585709907</v>
          </cell>
          <cell r="BX11">
            <v>719795.69087607809</v>
          </cell>
          <cell r="BY11">
            <v>2072823.4078431372</v>
          </cell>
          <cell r="BZ11">
            <v>5.8403038098412775E-2</v>
          </cell>
        </row>
        <row r="12">
          <cell r="B12" t="str">
            <v>YMK CQ</v>
          </cell>
          <cell r="J12">
            <v>1387</v>
          </cell>
          <cell r="K12">
            <v>1387</v>
          </cell>
          <cell r="L12">
            <v>2400017445</v>
          </cell>
          <cell r="M12">
            <v>1730365.8579668349</v>
          </cell>
          <cell r="N12">
            <v>1730365.8579668349</v>
          </cell>
          <cell r="O12">
            <v>3.8228405762144861E-2</v>
          </cell>
          <cell r="Q12">
            <v>668</v>
          </cell>
          <cell r="R12">
            <v>668</v>
          </cell>
          <cell r="S12">
            <v>431226996</v>
          </cell>
          <cell r="T12">
            <v>645549.39520958089</v>
          </cell>
          <cell r="U12">
            <v>645549.39520958089</v>
          </cell>
          <cell r="V12">
            <v>1.930105514245491E-2</v>
          </cell>
          <cell r="X12">
            <v>816</v>
          </cell>
          <cell r="Y12">
            <v>816</v>
          </cell>
          <cell r="Z12">
            <v>549133075</v>
          </cell>
          <cell r="AA12">
            <v>672957.19975490193</v>
          </cell>
          <cell r="AB12">
            <v>672957.19975490193</v>
          </cell>
          <cell r="AC12">
            <v>2.4130333016379853E-2</v>
          </cell>
          <cell r="AE12">
            <v>820</v>
          </cell>
          <cell r="AF12">
            <v>820</v>
          </cell>
          <cell r="AG12">
            <v>509917020</v>
          </cell>
          <cell r="AH12">
            <v>621850.02439024393</v>
          </cell>
          <cell r="AI12">
            <v>621850.02439024393</v>
          </cell>
          <cell r="AJ12">
            <v>1.8064908824635573E-2</v>
          </cell>
          <cell r="AL12">
            <v>795</v>
          </cell>
          <cell r="AM12">
            <v>795</v>
          </cell>
          <cell r="AN12">
            <v>473275452</v>
          </cell>
          <cell r="AO12">
            <v>595315.03396226419</v>
          </cell>
          <cell r="AP12">
            <v>595315.03396226419</v>
          </cell>
          <cell r="AQ12">
            <v>1.6956663903922174E-2</v>
          </cell>
          <cell r="AS12">
            <v>802</v>
          </cell>
          <cell r="AT12">
            <v>802</v>
          </cell>
          <cell r="AU12">
            <v>441094871</v>
          </cell>
          <cell r="AV12">
            <v>549993.60473815456</v>
          </cell>
          <cell r="AW12">
            <v>549993.60473815456</v>
          </cell>
          <cell r="AX12">
            <v>1.5520290722510807E-2</v>
          </cell>
          <cell r="AZ12">
            <v>788</v>
          </cell>
          <cell r="BA12">
            <v>788</v>
          </cell>
          <cell r="BB12">
            <v>460734327</v>
          </cell>
          <cell r="BC12">
            <v>584688.23223350255</v>
          </cell>
          <cell r="BD12">
            <v>584688.23223350255</v>
          </cell>
          <cell r="BE12">
            <v>1.5664422755718617E-2</v>
          </cell>
          <cell r="BG12">
            <v>894</v>
          </cell>
          <cell r="BH12">
            <v>894</v>
          </cell>
          <cell r="BI12">
            <v>1487726361</v>
          </cell>
          <cell r="BJ12">
            <v>1664123.4463087248</v>
          </cell>
          <cell r="BK12">
            <v>1664123.4463087248</v>
          </cell>
          <cell r="BL12">
            <v>5.0449112185875979E-2</v>
          </cell>
          <cell r="BN12">
            <v>792</v>
          </cell>
          <cell r="BO12">
            <v>792</v>
          </cell>
          <cell r="BP12">
            <v>977214305</v>
          </cell>
          <cell r="BQ12">
            <v>1233856.4457070706</v>
          </cell>
          <cell r="BR12">
            <v>1233856.4457070706</v>
          </cell>
          <cell r="BS12">
            <v>3.5867254245647608E-2</v>
          </cell>
          <cell r="BU12">
            <v>635</v>
          </cell>
          <cell r="BV12">
            <v>635</v>
          </cell>
          <cell r="BW12">
            <v>438410711</v>
          </cell>
          <cell r="BX12">
            <v>690410.56850393699</v>
          </cell>
          <cell r="BY12">
            <v>690410.56850393699</v>
          </cell>
          <cell r="BZ12">
            <v>1.6147037578724814E-2</v>
          </cell>
        </row>
        <row r="13">
          <cell r="B13" t="str">
            <v>SMJ ĐK</v>
          </cell>
          <cell r="J13">
            <v>2324</v>
          </cell>
          <cell r="K13">
            <v>816</v>
          </cell>
          <cell r="L13">
            <v>1519203979</v>
          </cell>
          <cell r="M13">
            <v>653702.22848537005</v>
          </cell>
          <cell r="N13">
            <v>1861769.5821078431</v>
          </cell>
          <cell r="O13">
            <v>5.8039338642456223E-2</v>
          </cell>
          <cell r="Q13">
            <v>2317</v>
          </cell>
          <cell r="R13">
            <v>827</v>
          </cell>
          <cell r="S13">
            <v>1404630143</v>
          </cell>
          <cell r="T13">
            <v>606227.94259818736</v>
          </cell>
          <cell r="U13">
            <v>1698464.5018137847</v>
          </cell>
          <cell r="V13">
            <v>6.2869078458152303E-2</v>
          </cell>
          <cell r="X13">
            <v>2431</v>
          </cell>
          <cell r="Y13">
            <v>861</v>
          </cell>
          <cell r="Z13">
            <v>1574830948</v>
          </cell>
          <cell r="AA13">
            <v>647811.99012751959</v>
          </cell>
          <cell r="AB13">
            <v>1829071.9488966318</v>
          </cell>
          <cell r="AC13">
            <v>6.9202160550502601E-2</v>
          </cell>
          <cell r="AE13">
            <v>3202</v>
          </cell>
          <cell r="AF13">
            <v>1094</v>
          </cell>
          <cell r="AG13">
            <v>1953897947</v>
          </cell>
          <cell r="AH13">
            <v>610211.72610868211</v>
          </cell>
          <cell r="AI13">
            <v>1786012.7486288848</v>
          </cell>
          <cell r="AJ13">
            <v>6.9221043583125794E-2</v>
          </cell>
          <cell r="AL13">
            <v>3090</v>
          </cell>
          <cell r="AM13">
            <v>1068</v>
          </cell>
          <cell r="AN13">
            <v>1982254919</v>
          </cell>
          <cell r="AO13">
            <v>641506.44627831713</v>
          </cell>
          <cell r="AP13">
            <v>1856043.9316479401</v>
          </cell>
          <cell r="AQ13">
            <v>7.1020861722993975E-2</v>
          </cell>
          <cell r="AS13">
            <v>1080</v>
          </cell>
          <cell r="AT13">
            <v>3197</v>
          </cell>
          <cell r="AU13">
            <v>2139577459</v>
          </cell>
          <cell r="AV13">
            <v>1981090.2398148149</v>
          </cell>
          <cell r="AW13">
            <v>669245.37347513298</v>
          </cell>
          <cell r="AX13">
            <v>7.5282816396681579E-2</v>
          </cell>
          <cell r="AZ13">
            <v>1085</v>
          </cell>
          <cell r="BA13">
            <v>3211</v>
          </cell>
          <cell r="BB13">
            <v>2075075287</v>
          </cell>
          <cell r="BC13">
            <v>1912511.7852534563</v>
          </cell>
          <cell r="BD13">
            <v>646239.57863593893</v>
          </cell>
          <cell r="BE13">
            <v>7.05501080354973E-2</v>
          </cell>
          <cell r="BG13">
            <v>1073</v>
          </cell>
          <cell r="BH13">
            <v>3173</v>
          </cell>
          <cell r="BI13">
            <v>2146007118</v>
          </cell>
          <cell r="BJ13">
            <v>2000006.6337371855</v>
          </cell>
          <cell r="BK13">
            <v>676333.79073432088</v>
          </cell>
          <cell r="BL13">
            <v>7.2771550391093995E-2</v>
          </cell>
          <cell r="BN13">
            <v>2926</v>
          </cell>
          <cell r="BO13">
            <v>1019</v>
          </cell>
          <cell r="BP13">
            <v>1863669373</v>
          </cell>
          <cell r="BQ13">
            <v>636934.16712235135</v>
          </cell>
          <cell r="BR13">
            <v>1828919.8949950931</v>
          </cell>
          <cell r="BS13">
            <v>6.840332042746515E-2</v>
          </cell>
          <cell r="BU13">
            <v>2618</v>
          </cell>
          <cell r="BV13">
            <v>918</v>
          </cell>
          <cell r="BW13">
            <v>1865611918</v>
          </cell>
          <cell r="BX13">
            <v>712609.59434682969</v>
          </cell>
          <cell r="BY13">
            <v>2032256.991285403</v>
          </cell>
          <cell r="BZ13">
            <v>6.8712066086503251E-2</v>
          </cell>
        </row>
        <row r="14">
          <cell r="B14" t="str">
            <v>SMJ XT</v>
          </cell>
          <cell r="J14">
            <v>2008</v>
          </cell>
          <cell r="K14">
            <v>741</v>
          </cell>
          <cell r="L14">
            <v>1196298195</v>
          </cell>
          <cell r="M14">
            <v>595766.03336653381</v>
          </cell>
          <cell r="N14">
            <v>1614437.5101214575</v>
          </cell>
          <cell r="O14">
            <v>4.6774690800194078E-2</v>
          </cell>
          <cell r="Q14">
            <v>1944</v>
          </cell>
          <cell r="R14">
            <v>707</v>
          </cell>
          <cell r="S14">
            <v>1086155692</v>
          </cell>
          <cell r="T14">
            <v>558722.06378600828</v>
          </cell>
          <cell r="U14">
            <v>1536288.1074964639</v>
          </cell>
          <cell r="V14">
            <v>4.8614653301026801E-2</v>
          </cell>
          <cell r="X14">
            <v>1918</v>
          </cell>
          <cell r="Y14">
            <v>741</v>
          </cell>
          <cell r="Z14">
            <v>1063751899</v>
          </cell>
          <cell r="AA14">
            <v>554615.17153284675</v>
          </cell>
          <cell r="AB14">
            <v>1435562.6167341431</v>
          </cell>
          <cell r="AC14">
            <v>4.6744020235307202E-2</v>
          </cell>
          <cell r="AE14">
            <v>2148</v>
          </cell>
          <cell r="AF14">
            <v>825</v>
          </cell>
          <cell r="AG14">
            <v>1237049979</v>
          </cell>
          <cell r="AH14">
            <v>575907.81145251391</v>
          </cell>
          <cell r="AI14">
            <v>1499454.52</v>
          </cell>
          <cell r="AJ14">
            <v>4.3825160184204778E-2</v>
          </cell>
          <cell r="AL14">
            <v>2047</v>
          </cell>
          <cell r="AM14">
            <v>779</v>
          </cell>
          <cell r="AN14">
            <v>1226061107</v>
          </cell>
          <cell r="AO14">
            <v>598955.10845139227</v>
          </cell>
          <cell r="AP14">
            <v>1573891.0231065468</v>
          </cell>
          <cell r="AQ14">
            <v>4.3927708545233736E-2</v>
          </cell>
          <cell r="AS14">
            <v>707</v>
          </cell>
          <cell r="AT14">
            <v>1921</v>
          </cell>
          <cell r="AU14">
            <v>1234868162</v>
          </cell>
          <cell r="AV14">
            <v>1746631.063649222</v>
          </cell>
          <cell r="AW14">
            <v>642825.69599167106</v>
          </cell>
          <cell r="AX14">
            <v>4.3449865637210219E-2</v>
          </cell>
          <cell r="AZ14">
            <v>714</v>
          </cell>
          <cell r="BA14">
            <v>1899</v>
          </cell>
          <cell r="BB14">
            <v>1223505072</v>
          </cell>
          <cell r="BC14">
            <v>1713592.5378151261</v>
          </cell>
          <cell r="BD14">
            <v>644289.13744075829</v>
          </cell>
          <cell r="BE14">
            <v>4.1597726864345284E-2</v>
          </cell>
          <cell r="BG14">
            <v>756</v>
          </cell>
          <cell r="BH14">
            <v>1827</v>
          </cell>
          <cell r="BI14">
            <v>1273305026</v>
          </cell>
          <cell r="BJ14">
            <v>1684265.9074074074</v>
          </cell>
          <cell r="BK14">
            <v>696937.61685823754</v>
          </cell>
          <cell r="BL14">
            <v>4.3178039851586476E-2</v>
          </cell>
          <cell r="BN14">
            <v>1726</v>
          </cell>
          <cell r="BO14">
            <v>804</v>
          </cell>
          <cell r="BP14">
            <v>1258793899</v>
          </cell>
          <cell r="BQ14">
            <v>729312.80359212053</v>
          </cell>
          <cell r="BR14">
            <v>1565664.053482587</v>
          </cell>
          <cell r="BS14">
            <v>4.620223075664355E-2</v>
          </cell>
          <cell r="BU14">
            <v>1687</v>
          </cell>
          <cell r="BV14">
            <v>748</v>
          </cell>
          <cell r="BW14">
            <v>1235389444</v>
          </cell>
          <cell r="BX14">
            <v>732299.61114404269</v>
          </cell>
          <cell r="BY14">
            <v>1651590.1657754011</v>
          </cell>
          <cell r="BZ14">
            <v>4.5500438917487937E-2</v>
          </cell>
        </row>
        <row r="15">
          <cell r="B15" t="str">
            <v>SMJ LTR</v>
          </cell>
          <cell r="J15">
            <v>1738</v>
          </cell>
          <cell r="K15">
            <v>561</v>
          </cell>
          <cell r="L15">
            <v>1072770824</v>
          </cell>
          <cell r="M15">
            <v>617244.43268124282</v>
          </cell>
          <cell r="N15">
            <v>1912247.4581105169</v>
          </cell>
          <cell r="O15">
            <v>3.8080159851331362E-2</v>
          </cell>
          <cell r="Q15">
            <v>1513</v>
          </cell>
          <cell r="R15">
            <v>562</v>
          </cell>
          <cell r="S15">
            <v>852829081</v>
          </cell>
          <cell r="T15">
            <v>563667.60145406472</v>
          </cell>
          <cell r="U15">
            <v>1517489.4679715303</v>
          </cell>
          <cell r="V15">
            <v>3.8171314115663914E-2</v>
          </cell>
          <cell r="X15">
            <v>1773</v>
          </cell>
          <cell r="Y15">
            <v>646</v>
          </cell>
          <cell r="Z15">
            <v>1040074263</v>
          </cell>
          <cell r="AA15">
            <v>586618.30964466999</v>
          </cell>
          <cell r="AB15">
            <v>1610022.0789473683</v>
          </cell>
          <cell r="AC15">
            <v>4.5703563435795312E-2</v>
          </cell>
          <cell r="AE15">
            <v>2241</v>
          </cell>
          <cell r="AF15">
            <v>791</v>
          </cell>
          <cell r="AG15">
            <v>1275359004</v>
          </cell>
          <cell r="AH15">
            <v>569102.6345381526</v>
          </cell>
          <cell r="AI15">
            <v>1612337.552465234</v>
          </cell>
          <cell r="AJ15">
            <v>4.5182339914714036E-2</v>
          </cell>
          <cell r="AL15">
            <v>2176</v>
          </cell>
          <cell r="AM15">
            <v>783</v>
          </cell>
          <cell r="AN15">
            <v>1314642669</v>
          </cell>
          <cell r="AO15">
            <v>604155.6383272059</v>
          </cell>
          <cell r="AP15">
            <v>1678981.6973180077</v>
          </cell>
          <cell r="AQ15">
            <v>4.7101437012600868E-2</v>
          </cell>
          <cell r="AS15">
            <v>682</v>
          </cell>
          <cell r="AT15">
            <v>2081</v>
          </cell>
          <cell r="AU15">
            <v>1252538442</v>
          </cell>
          <cell r="AV15">
            <v>1836566.6304985338</v>
          </cell>
          <cell r="AW15">
            <v>601892.57184046134</v>
          </cell>
          <cell r="AX15">
            <v>4.4071609168542657E-2</v>
          </cell>
          <cell r="AZ15">
            <v>691</v>
          </cell>
          <cell r="BA15">
            <v>2115</v>
          </cell>
          <cell r="BB15">
            <v>1320788538</v>
          </cell>
          <cell r="BC15">
            <v>1911416.1186685963</v>
          </cell>
          <cell r="BD15">
            <v>624486.30638297868</v>
          </cell>
          <cell r="BE15">
            <v>4.4905249766943295E-2</v>
          </cell>
          <cell r="BG15">
            <v>710</v>
          </cell>
          <cell r="BH15">
            <v>1959</v>
          </cell>
          <cell r="BI15">
            <v>1230812955</v>
          </cell>
          <cell r="BJ15">
            <v>1733539.3732394367</v>
          </cell>
          <cell r="BK15">
            <v>628286.34762633999</v>
          </cell>
          <cell r="BL15">
            <v>4.1737124833149689E-2</v>
          </cell>
          <cell r="BN15">
            <v>1904</v>
          </cell>
          <cell r="BO15">
            <v>696</v>
          </cell>
          <cell r="BP15">
            <v>1237957081</v>
          </cell>
          <cell r="BQ15">
            <v>650187.54254201683</v>
          </cell>
          <cell r="BR15">
            <v>1778673.9669540229</v>
          </cell>
          <cell r="BS15">
            <v>4.543744513587198E-2</v>
          </cell>
          <cell r="BU15">
            <v>1826</v>
          </cell>
          <cell r="BV15">
            <v>680</v>
          </cell>
          <cell r="BW15">
            <v>1197083335</v>
          </cell>
          <cell r="BX15">
            <v>655576.85377875133</v>
          </cell>
          <cell r="BY15">
            <v>1760416.669117647</v>
          </cell>
          <cell r="BZ15">
            <v>4.4089592498825207E-2</v>
          </cell>
        </row>
        <row r="16">
          <cell r="B16" t="str">
            <v>SMJ NĐC</v>
          </cell>
          <cell r="Q16">
            <v>205</v>
          </cell>
          <cell r="R16">
            <v>96</v>
          </cell>
          <cell r="S16">
            <v>109998515</v>
          </cell>
          <cell r="T16">
            <v>536578.12195121951</v>
          </cell>
          <cell r="U16">
            <v>1145817.8645833333</v>
          </cell>
          <cell r="V16">
            <v>4.9233638508178034E-3</v>
          </cell>
          <cell r="X16">
            <v>2845</v>
          </cell>
          <cell r="Y16">
            <v>1236</v>
          </cell>
          <cell r="Z16">
            <v>1346334359</v>
          </cell>
          <cell r="AA16">
            <v>473228.24569420033</v>
          </cell>
          <cell r="AB16">
            <v>1089267.2807443365</v>
          </cell>
          <cell r="AC16">
            <v>5.9161427189692237E-2</v>
          </cell>
          <cell r="AE16">
            <v>2993</v>
          </cell>
          <cell r="AF16">
            <v>1155</v>
          </cell>
          <cell r="AG16">
            <v>1404202698</v>
          </cell>
          <cell r="AH16">
            <v>469162.27798195789</v>
          </cell>
          <cell r="AI16">
            <v>1215759.9116883117</v>
          </cell>
          <cell r="AJ16">
            <v>4.9746905311529477E-2</v>
          </cell>
          <cell r="AL16">
            <v>2748</v>
          </cell>
          <cell r="AM16">
            <v>1042</v>
          </cell>
          <cell r="AN16">
            <v>1368194139</v>
          </cell>
          <cell r="AO16">
            <v>497887.24126637552</v>
          </cell>
          <cell r="AP16">
            <v>1313046.19865643</v>
          </cell>
          <cell r="AQ16">
            <v>4.9020096166617101E-2</v>
          </cell>
          <cell r="AS16">
            <v>842</v>
          </cell>
          <cell r="AT16">
            <v>2236</v>
          </cell>
          <cell r="AU16">
            <v>1180332855</v>
          </cell>
          <cell r="AV16">
            <v>1401820.4928741092</v>
          </cell>
          <cell r="AW16">
            <v>527876.94767441857</v>
          </cell>
          <cell r="AX16">
            <v>4.1530995401057827E-2</v>
          </cell>
          <cell r="AZ16">
            <v>827</v>
          </cell>
          <cell r="BA16">
            <v>2291</v>
          </cell>
          <cell r="BB16">
            <v>1125075956</v>
          </cell>
          <cell r="BC16">
            <v>1360430.4183796856</v>
          </cell>
          <cell r="BD16">
            <v>491085.09646442602</v>
          </cell>
          <cell r="BE16">
            <v>3.825125321534438E-2</v>
          </cell>
          <cell r="BG16">
            <v>683</v>
          </cell>
          <cell r="BH16">
            <v>1840</v>
          </cell>
          <cell r="BI16">
            <v>952409491</v>
          </cell>
          <cell r="BJ16">
            <v>1394450.2064421668</v>
          </cell>
          <cell r="BK16">
            <v>517613.8538043478</v>
          </cell>
          <cell r="BL16">
            <v>3.2296405117171974E-2</v>
          </cell>
          <cell r="BN16">
            <v>2066</v>
          </cell>
          <cell r="BO16">
            <v>749</v>
          </cell>
          <cell r="BP16">
            <v>1131208080</v>
          </cell>
          <cell r="BQ16">
            <v>547535.3727008712</v>
          </cell>
          <cell r="BR16">
            <v>1510291.1615487316</v>
          </cell>
          <cell r="BS16">
            <v>4.1519375640014684E-2</v>
          </cell>
          <cell r="BU16">
            <v>2242</v>
          </cell>
          <cell r="BV16">
            <v>819</v>
          </cell>
          <cell r="BW16">
            <v>1292667194</v>
          </cell>
          <cell r="BX16">
            <v>576568.77520071366</v>
          </cell>
          <cell r="BY16">
            <v>1578348.2222222222</v>
          </cell>
          <cell r="BZ16">
            <v>4.7610026932719623E-2</v>
          </cell>
        </row>
        <row r="17">
          <cell r="B17" t="str">
            <v>Genshi XT</v>
          </cell>
          <cell r="J17">
            <v>3150</v>
          </cell>
          <cell r="K17">
            <v>535</v>
          </cell>
          <cell r="L17">
            <v>1084131625</v>
          </cell>
          <cell r="M17">
            <v>344168.76984126982</v>
          </cell>
          <cell r="N17">
            <v>2026414.2523364485</v>
          </cell>
          <cell r="O17">
            <v>3.1167062153379988E-2</v>
          </cell>
          <cell r="Q17">
            <v>1682</v>
          </cell>
          <cell r="R17">
            <v>511</v>
          </cell>
          <cell r="S17">
            <v>934423437</v>
          </cell>
          <cell r="T17">
            <v>555543.0659928656</v>
          </cell>
          <cell r="U17">
            <v>1828617.2935420743</v>
          </cell>
          <cell r="V17">
            <v>4.1823351625089919E-2</v>
          </cell>
          <cell r="X17">
            <v>1578</v>
          </cell>
          <cell r="Y17">
            <v>514</v>
          </cell>
          <cell r="Z17">
            <v>899768612</v>
          </cell>
          <cell r="AA17">
            <v>570195.57160963246</v>
          </cell>
          <cell r="AB17">
            <v>1750522.5914396888</v>
          </cell>
          <cell r="AC17">
            <v>3.9538168858697639E-2</v>
          </cell>
          <cell r="AE17">
            <v>1759</v>
          </cell>
          <cell r="AF17">
            <v>505</v>
          </cell>
          <cell r="AG17">
            <v>974600270</v>
          </cell>
          <cell r="AH17">
            <v>554064.96304718591</v>
          </cell>
          <cell r="AI17">
            <v>1929901.5247524753</v>
          </cell>
          <cell r="AJ17">
            <v>3.4527313910830457E-2</v>
          </cell>
          <cell r="AL17">
            <v>1206</v>
          </cell>
          <cell r="AM17">
            <v>356</v>
          </cell>
          <cell r="AN17">
            <v>695714308</v>
          </cell>
          <cell r="AO17">
            <v>576877.53565505799</v>
          </cell>
          <cell r="AP17">
            <v>1954253.6741573033</v>
          </cell>
          <cell r="AQ17">
            <v>2.4926274211039774E-2</v>
          </cell>
          <cell r="AS17">
            <v>335</v>
          </cell>
          <cell r="AT17">
            <v>1112</v>
          </cell>
          <cell r="AU17">
            <v>619072399</v>
          </cell>
          <cell r="AV17">
            <v>1847977.3104477611</v>
          </cell>
          <cell r="AW17">
            <v>556719.7832733813</v>
          </cell>
          <cell r="AX17">
            <v>2.1782578403098704E-2</v>
          </cell>
          <cell r="AZ17">
            <v>321</v>
          </cell>
          <cell r="BA17">
            <v>1122</v>
          </cell>
          <cell r="BB17">
            <v>650320524</v>
          </cell>
          <cell r="BC17">
            <v>2025920.6355140186</v>
          </cell>
          <cell r="BD17">
            <v>579608.31016042782</v>
          </cell>
          <cell r="BE17">
            <v>2.2110129455703561E-2</v>
          </cell>
          <cell r="BG17">
            <v>365</v>
          </cell>
          <cell r="BH17">
            <v>1111</v>
          </cell>
          <cell r="BI17">
            <v>618649513</v>
          </cell>
          <cell r="BJ17">
            <v>1694930.1726027397</v>
          </cell>
          <cell r="BK17">
            <v>556840.24572457245</v>
          </cell>
          <cell r="BL17">
            <v>2.0978534428936248E-2</v>
          </cell>
          <cell r="BN17">
            <v>1594</v>
          </cell>
          <cell r="BO17">
            <v>498</v>
          </cell>
          <cell r="BP17">
            <v>841772552</v>
          </cell>
          <cell r="BQ17">
            <v>528088.1756587202</v>
          </cell>
          <cell r="BR17">
            <v>1690306.3293172691</v>
          </cell>
          <cell r="BS17">
            <v>3.0896058300734372E-2</v>
          </cell>
          <cell r="BU17">
            <v>2823</v>
          </cell>
          <cell r="BV17">
            <v>499</v>
          </cell>
          <cell r="BW17">
            <v>854864314</v>
          </cell>
          <cell r="BX17">
            <v>302821.22352107684</v>
          </cell>
          <cell r="BY17">
            <v>1713154.9378757514</v>
          </cell>
          <cell r="BZ17">
            <v>3.1485376284223154E-2</v>
          </cell>
        </row>
        <row r="18">
          <cell r="B18" t="str">
            <v>MLB Alex</v>
          </cell>
          <cell r="J18">
            <v>3903</v>
          </cell>
          <cell r="K18">
            <v>3494</v>
          </cell>
          <cell r="L18">
            <v>390347089</v>
          </cell>
          <cell r="M18">
            <v>100012.06482193185</v>
          </cell>
          <cell r="N18">
            <v>111719.25844304523</v>
          </cell>
          <cell r="O18">
            <v>1.9017574357137853E-2</v>
          </cell>
          <cell r="Q18">
            <v>4110</v>
          </cell>
          <cell r="R18">
            <v>3709</v>
          </cell>
          <cell r="S18">
            <v>567577927</v>
          </cell>
          <cell r="T18">
            <v>138096.81922141119</v>
          </cell>
          <cell r="U18">
            <v>153027.21137772984</v>
          </cell>
          <cell r="V18">
            <v>2.5403912482944942E-2</v>
          </cell>
          <cell r="X18">
            <v>4863</v>
          </cell>
          <cell r="Y18">
            <v>3093</v>
          </cell>
          <cell r="Z18">
            <v>465861272</v>
          </cell>
          <cell r="AA18">
            <v>95797.094797450132</v>
          </cell>
          <cell r="AB18">
            <v>150617.93469123828</v>
          </cell>
          <cell r="AC18">
            <v>2.047115379599802E-2</v>
          </cell>
          <cell r="AE18">
            <v>5374</v>
          </cell>
          <cell r="AF18">
            <v>3434</v>
          </cell>
          <cell r="AG18">
            <v>634943820</v>
          </cell>
          <cell r="AH18">
            <v>118151.06438407146</v>
          </cell>
          <cell r="AI18">
            <v>184899.19044845662</v>
          </cell>
          <cell r="AJ18">
            <v>2.2494252529687717E-2</v>
          </cell>
          <cell r="AL18">
            <v>3776</v>
          </cell>
          <cell r="AM18">
            <v>3330</v>
          </cell>
          <cell r="AN18">
            <v>651162832</v>
          </cell>
          <cell r="AO18">
            <v>172447.78389830509</v>
          </cell>
          <cell r="AP18">
            <v>195544.39399399399</v>
          </cell>
          <cell r="AQ18">
            <v>2.3330069713715339E-2</v>
          </cell>
          <cell r="AS18">
            <v>2999</v>
          </cell>
          <cell r="AT18">
            <v>3174</v>
          </cell>
          <cell r="AU18">
            <v>617014544</v>
          </cell>
          <cell r="AV18">
            <v>205740.09469823274</v>
          </cell>
          <cell r="AW18">
            <v>194396.51669817267</v>
          </cell>
          <cell r="AX18">
            <v>2.171017105954387E-2</v>
          </cell>
          <cell r="AZ18">
            <v>2919</v>
          </cell>
          <cell r="BA18">
            <v>3187</v>
          </cell>
          <cell r="BB18">
            <v>666944116</v>
          </cell>
          <cell r="BC18">
            <v>228483.76704350804</v>
          </cell>
          <cell r="BD18">
            <v>209270.19642296832</v>
          </cell>
          <cell r="BE18">
            <v>2.267531194276097E-2</v>
          </cell>
          <cell r="BG18">
            <v>2893</v>
          </cell>
          <cell r="BH18">
            <v>3188</v>
          </cell>
          <cell r="BI18">
            <v>651205269</v>
          </cell>
          <cell r="BJ18">
            <v>225096.8783269962</v>
          </cell>
          <cell r="BK18">
            <v>204267.65025094102</v>
          </cell>
          <cell r="BL18">
            <v>2.208250692669856E-2</v>
          </cell>
          <cell r="BN18">
            <v>3141</v>
          </cell>
          <cell r="BO18">
            <v>2856</v>
          </cell>
          <cell r="BP18">
            <v>715832832</v>
          </cell>
          <cell r="BQ18">
            <v>227899.65998089779</v>
          </cell>
          <cell r="BR18">
            <v>250641.74789915967</v>
          </cell>
          <cell r="BS18">
            <v>2.6273620894984698E-2</v>
          </cell>
          <cell r="BU18">
            <v>2957</v>
          </cell>
          <cell r="BV18">
            <v>2705</v>
          </cell>
          <cell r="BW18">
            <v>661231520</v>
          </cell>
          <cell r="BX18">
            <v>223615.66452485629</v>
          </cell>
          <cell r="BY18">
            <v>244447.88170055454</v>
          </cell>
          <cell r="BZ18">
            <v>2.4353716580791589E-2</v>
          </cell>
        </row>
        <row r="19">
          <cell r="B19" t="str">
            <v>MLC THĐ</v>
          </cell>
          <cell r="J19">
            <v>6085</v>
          </cell>
          <cell r="K19">
            <v>5542</v>
          </cell>
          <cell r="L19">
            <v>404910718</v>
          </cell>
          <cell r="M19">
            <v>66542.435168447002</v>
          </cell>
          <cell r="N19">
            <v>73062.201010465535</v>
          </cell>
          <cell r="O19">
            <v>1.5770938337021968E-2</v>
          </cell>
          <cell r="Q19">
            <v>7069</v>
          </cell>
          <cell r="R19">
            <v>6692</v>
          </cell>
          <cell r="S19">
            <v>498912093</v>
          </cell>
          <cell r="T19">
            <v>70577.463997736602</v>
          </cell>
          <cell r="U19">
            <v>74553.510609683202</v>
          </cell>
          <cell r="V19">
            <v>2.2330535675068434E-2</v>
          </cell>
          <cell r="X19">
            <v>6726</v>
          </cell>
          <cell r="Y19">
            <v>6724</v>
          </cell>
          <cell r="Z19">
            <v>456021440</v>
          </cell>
          <cell r="AA19">
            <v>67799.797799583699</v>
          </cell>
          <cell r="AB19">
            <v>67819.964306960144</v>
          </cell>
          <cell r="AC19">
            <v>2.0038766031000927E-2</v>
          </cell>
          <cell r="AE19">
            <v>7261</v>
          </cell>
          <cell r="AF19">
            <v>7257</v>
          </cell>
          <cell r="AG19">
            <v>499410320</v>
          </cell>
          <cell r="AH19">
            <v>68779.826470183165</v>
          </cell>
          <cell r="AI19">
            <v>68817.737357034581</v>
          </cell>
          <cell r="AJ19">
            <v>1.7692686345088218E-2</v>
          </cell>
          <cell r="AL19">
            <v>6890</v>
          </cell>
          <cell r="AM19">
            <v>6887</v>
          </cell>
          <cell r="AN19">
            <v>471914820</v>
          </cell>
          <cell r="AO19">
            <v>68492.716981132078</v>
          </cell>
          <cell r="AP19">
            <v>68522.552635400032</v>
          </cell>
          <cell r="AQ19">
            <v>1.6907914746484527E-2</v>
          </cell>
          <cell r="AS19">
            <v>6338</v>
          </cell>
          <cell r="AT19">
            <v>6349</v>
          </cell>
          <cell r="AU19">
            <v>425150200</v>
          </cell>
          <cell r="AV19">
            <v>67079.551909119589</v>
          </cell>
          <cell r="AW19">
            <v>66963.332808316263</v>
          </cell>
          <cell r="AX19">
            <v>1.4959264182270698E-2</v>
          </cell>
          <cell r="AZ19">
            <v>6162</v>
          </cell>
          <cell r="BA19">
            <v>6163</v>
          </cell>
          <cell r="BB19">
            <v>409105800</v>
          </cell>
          <cell r="BC19">
            <v>66391.723466407013</v>
          </cell>
          <cell r="BD19">
            <v>66380.950835632</v>
          </cell>
          <cell r="BE19">
            <v>1.3909113837347028E-2</v>
          </cell>
          <cell r="BG19">
            <v>6129</v>
          </cell>
          <cell r="BH19">
            <v>6132</v>
          </cell>
          <cell r="BI19">
            <v>414929100</v>
          </cell>
          <cell r="BJ19">
            <v>67699.314733235442</v>
          </cell>
          <cell r="BK19">
            <v>67666.193737769077</v>
          </cell>
          <cell r="BL19">
            <v>1.4070332598673737E-2</v>
          </cell>
          <cell r="BN19">
            <v>5985</v>
          </cell>
          <cell r="BO19">
            <v>5983</v>
          </cell>
          <cell r="BP19">
            <v>399294600</v>
          </cell>
          <cell r="BQ19">
            <v>66715.889724310779</v>
          </cell>
          <cell r="BR19">
            <v>66738.191542704328</v>
          </cell>
          <cell r="BS19">
            <v>1.4655537545691334E-2</v>
          </cell>
          <cell r="BU19">
            <v>6129</v>
          </cell>
          <cell r="BV19">
            <v>6128</v>
          </cell>
          <cell r="BW19">
            <v>386956000</v>
          </cell>
          <cell r="BX19">
            <v>63135.258606624244</v>
          </cell>
          <cell r="BY19">
            <v>63145.561357702347</v>
          </cell>
          <cell r="BZ19">
            <v>1.4251917018772471E-2</v>
          </cell>
        </row>
        <row r="20">
          <cell r="B20" t="str">
            <v>MLC NTMK</v>
          </cell>
          <cell r="J20">
            <v>1880</v>
          </cell>
          <cell r="K20">
            <v>1868</v>
          </cell>
          <cell r="L20">
            <v>131189110</v>
          </cell>
          <cell r="M20">
            <v>69781.441489361707</v>
          </cell>
          <cell r="N20">
            <v>70229.716274089937</v>
          </cell>
          <cell r="O20">
            <v>7.572412453852765E-3</v>
          </cell>
          <cell r="Q20">
            <v>2116</v>
          </cell>
          <cell r="R20">
            <v>2083</v>
          </cell>
          <cell r="S20">
            <v>158636340</v>
          </cell>
          <cell r="T20">
            <v>74969.914933837426</v>
          </cell>
          <cell r="U20">
            <v>76157.628420547291</v>
          </cell>
          <cell r="V20">
            <v>7.1003178704916372E-3</v>
          </cell>
          <cell r="X20">
            <v>2221</v>
          </cell>
          <cell r="Y20">
            <v>2221</v>
          </cell>
          <cell r="Z20">
            <v>153445700</v>
          </cell>
          <cell r="AA20">
            <v>69088.563710040529</v>
          </cell>
          <cell r="AB20">
            <v>69088.563710040529</v>
          </cell>
          <cell r="AC20">
            <v>6.7428024453480935E-3</v>
          </cell>
          <cell r="AE20">
            <v>2513</v>
          </cell>
          <cell r="AF20">
            <v>2513</v>
          </cell>
          <cell r="AG20">
            <v>170359550</v>
          </cell>
          <cell r="AH20">
            <v>67791.305212892956</v>
          </cell>
          <cell r="AI20">
            <v>67791.305212892956</v>
          </cell>
          <cell r="AJ20">
            <v>6.0353540232015498E-3</v>
          </cell>
          <cell r="AL20">
            <v>2748</v>
          </cell>
          <cell r="AM20">
            <v>2734</v>
          </cell>
          <cell r="AN20">
            <v>182560850</v>
          </cell>
          <cell r="AO20">
            <v>66434.07933042213</v>
          </cell>
          <cell r="AP20">
            <v>66774.268471104602</v>
          </cell>
          <cell r="AQ20">
            <v>6.5408483841337076E-3</v>
          </cell>
          <cell r="AS20">
            <v>2800</v>
          </cell>
          <cell r="AT20">
            <v>2804</v>
          </cell>
          <cell r="AU20">
            <v>186358950</v>
          </cell>
          <cell r="AV20">
            <v>66556.767857142855</v>
          </cell>
          <cell r="AW20">
            <v>66461.822396576317</v>
          </cell>
          <cell r="AX20">
            <v>6.5571950002153972E-3</v>
          </cell>
          <cell r="AZ20">
            <v>3019</v>
          </cell>
          <cell r="BA20">
            <v>3039</v>
          </cell>
          <cell r="BB20">
            <v>193325100</v>
          </cell>
          <cell r="BC20">
            <v>64036.137793971517</v>
          </cell>
          <cell r="BD20">
            <v>63614.708785784795</v>
          </cell>
          <cell r="BE20">
            <v>6.5728249844331163E-3</v>
          </cell>
          <cell r="BG20">
            <v>2776</v>
          </cell>
          <cell r="BH20">
            <v>2789</v>
          </cell>
          <cell r="BI20">
            <v>176885800</v>
          </cell>
          <cell r="BJ20">
            <v>63719.668587896253</v>
          </cell>
          <cell r="BK20">
            <v>63422.660451774827</v>
          </cell>
          <cell r="BL20">
            <v>5.9982344886933278E-3</v>
          </cell>
          <cell r="BN20">
            <v>2825</v>
          </cell>
          <cell r="BO20">
            <v>2822</v>
          </cell>
          <cell r="BP20">
            <v>193722950</v>
          </cell>
          <cell r="BQ20">
            <v>68574.495575221241</v>
          </cell>
          <cell r="BR20">
            <v>68647.395464209781</v>
          </cell>
          <cell r="BS20">
            <v>7.110323974296384E-3</v>
          </cell>
          <cell r="BU20">
            <v>3012</v>
          </cell>
          <cell r="BV20">
            <v>3011</v>
          </cell>
          <cell r="BW20">
            <v>193745250</v>
          </cell>
          <cell r="BX20">
            <v>64324.452191235061</v>
          </cell>
          <cell r="BY20">
            <v>64345.815343739625</v>
          </cell>
          <cell r="BZ20">
            <v>7.1358015530999059E-3</v>
          </cell>
        </row>
        <row r="21">
          <cell r="B21" t="str">
            <v>MLC TĐ</v>
          </cell>
          <cell r="J21">
            <v>2025</v>
          </cell>
          <cell r="K21">
            <v>2016</v>
          </cell>
          <cell r="L21">
            <v>164284250</v>
          </cell>
          <cell r="M21">
            <v>81128.024691358019</v>
          </cell>
          <cell r="N21">
            <v>81490.203373015873</v>
          </cell>
          <cell r="O21">
            <v>6.1960571643928774E-3</v>
          </cell>
          <cell r="Q21">
            <v>1442</v>
          </cell>
          <cell r="R21">
            <v>1435</v>
          </cell>
          <cell r="S21">
            <v>119210500</v>
          </cell>
          <cell r="T21">
            <v>82670.249653259365</v>
          </cell>
          <cell r="U21">
            <v>83073.519163763063</v>
          </cell>
          <cell r="V21">
            <v>5.3356780892716213E-3</v>
          </cell>
          <cell r="X21">
            <v>1919</v>
          </cell>
          <cell r="Y21">
            <v>1907</v>
          </cell>
          <cell r="Z21">
            <v>180986350</v>
          </cell>
          <cell r="AA21">
            <v>94312.84523189161</v>
          </cell>
          <cell r="AB21">
            <v>94906.318825380178</v>
          </cell>
          <cell r="AC21">
            <v>7.9530101094695133E-3</v>
          </cell>
          <cell r="AE21">
            <v>1878</v>
          </cell>
          <cell r="AF21">
            <v>1858</v>
          </cell>
          <cell r="AG21">
            <v>199571650</v>
          </cell>
          <cell r="AH21">
            <v>106268.18423855165</v>
          </cell>
          <cell r="AI21">
            <v>107412.08288482239</v>
          </cell>
          <cell r="AJ21">
            <v>7.0702555902763982E-3</v>
          </cell>
          <cell r="AL21">
            <v>2119</v>
          </cell>
          <cell r="AM21">
            <v>2107</v>
          </cell>
          <cell r="AN21">
            <v>206241750</v>
          </cell>
          <cell r="AO21">
            <v>97329.754601226989</v>
          </cell>
          <cell r="AP21">
            <v>97884.076886568582</v>
          </cell>
          <cell r="AQ21">
            <v>7.3892952252819161E-3</v>
          </cell>
          <cell r="AS21">
            <v>2283</v>
          </cell>
          <cell r="AT21">
            <v>2286</v>
          </cell>
          <cell r="AU21">
            <v>183306250</v>
          </cell>
          <cell r="AV21">
            <v>80291.830924222508</v>
          </cell>
          <cell r="AW21">
            <v>80186.461067366574</v>
          </cell>
          <cell r="AX21">
            <v>6.4497832060560201E-3</v>
          </cell>
          <cell r="AZ21">
            <v>2388</v>
          </cell>
          <cell r="BA21">
            <v>2411</v>
          </cell>
          <cell r="BB21">
            <v>194968450</v>
          </cell>
          <cell r="BC21">
            <v>81645.079564489119</v>
          </cell>
          <cell r="BD21">
            <v>80866.217337204478</v>
          </cell>
          <cell r="BE21">
            <v>6.62869694279842E-3</v>
          </cell>
          <cell r="BG21">
            <v>2192</v>
          </cell>
          <cell r="BH21">
            <v>2200</v>
          </cell>
          <cell r="BI21">
            <v>207482950</v>
          </cell>
          <cell r="BJ21">
            <v>94654.630474452555</v>
          </cell>
          <cell r="BK21">
            <v>94310.431818181823</v>
          </cell>
          <cell r="BL21">
            <v>7.035790247186792E-3</v>
          </cell>
          <cell r="BN21">
            <v>2211</v>
          </cell>
          <cell r="BO21">
            <v>2194</v>
          </cell>
          <cell r="BP21">
            <v>173433370</v>
          </cell>
          <cell r="BQ21">
            <v>78441.144278606967</v>
          </cell>
          <cell r="BR21">
            <v>79048.938012762083</v>
          </cell>
          <cell r="BS21">
            <v>6.3656239420988338E-3</v>
          </cell>
          <cell r="BU21">
            <v>2384</v>
          </cell>
          <cell r="BV21">
            <v>2295</v>
          </cell>
          <cell r="BW21">
            <v>186852000</v>
          </cell>
          <cell r="BX21">
            <v>78377.516778523495</v>
          </cell>
          <cell r="BY21">
            <v>81416.993464052284</v>
          </cell>
          <cell r="BZ21">
            <v>6.8819173208108254E-3</v>
          </cell>
        </row>
        <row r="22">
          <cell r="B22" t="str">
            <v>MLC LL</v>
          </cell>
          <cell r="J22">
            <v>1822</v>
          </cell>
          <cell r="K22">
            <v>1797</v>
          </cell>
          <cell r="L22">
            <v>110412110</v>
          </cell>
          <cell r="M22">
            <v>60599.401756311745</v>
          </cell>
          <cell r="N22">
            <v>61442.465219810794</v>
          </cell>
          <cell r="O22">
            <v>2.8397200521581749E-3</v>
          </cell>
          <cell r="Q22">
            <v>2022</v>
          </cell>
          <cell r="R22">
            <v>1992</v>
          </cell>
          <cell r="S22">
            <v>120490675</v>
          </cell>
          <cell r="T22">
            <v>59589.849159248268</v>
          </cell>
          <cell r="U22">
            <v>60487.286646586348</v>
          </cell>
          <cell r="V22">
            <v>5.3929767475100598E-3</v>
          </cell>
          <cell r="X22">
            <v>2287</v>
          </cell>
          <cell r="Y22">
            <v>2279</v>
          </cell>
          <cell r="Z22">
            <v>134299600</v>
          </cell>
          <cell r="AA22">
            <v>58723.043288150417</v>
          </cell>
          <cell r="AB22">
            <v>58929.179464677487</v>
          </cell>
          <cell r="AC22">
            <v>5.9014731027931758E-3</v>
          </cell>
          <cell r="AE22">
            <v>2555</v>
          </cell>
          <cell r="AF22">
            <v>2553</v>
          </cell>
          <cell r="AG22">
            <v>152707800</v>
          </cell>
          <cell r="AH22">
            <v>59768.219178082189</v>
          </cell>
          <cell r="AI22">
            <v>59815.041128084609</v>
          </cell>
          <cell r="AJ22">
            <v>5.4100027565478874E-3</v>
          </cell>
          <cell r="AL22">
            <v>2250</v>
          </cell>
          <cell r="AM22">
            <v>2250</v>
          </cell>
          <cell r="AN22">
            <v>135814820</v>
          </cell>
          <cell r="AO22">
            <v>60362.142222222225</v>
          </cell>
          <cell r="AP22">
            <v>60362.142222222225</v>
          </cell>
          <cell r="AQ22">
            <v>4.866016705873194E-3</v>
          </cell>
          <cell r="AS22">
            <v>2145</v>
          </cell>
          <cell r="AT22">
            <v>2145</v>
          </cell>
          <cell r="AU22">
            <v>125405600</v>
          </cell>
          <cell r="AV22">
            <v>58464.149184149181</v>
          </cell>
          <cell r="AW22">
            <v>58464.149184149181</v>
          </cell>
          <cell r="AX22">
            <v>4.4125005711773543E-3</v>
          </cell>
          <cell r="AZ22">
            <v>1879</v>
          </cell>
          <cell r="BA22">
            <v>1879</v>
          </cell>
          <cell r="BB22">
            <v>107940600</v>
          </cell>
          <cell r="BC22">
            <v>57445.769026077702</v>
          </cell>
          <cell r="BD22">
            <v>57445.769026077702</v>
          </cell>
          <cell r="BE22">
            <v>3.6698528670860704E-3</v>
          </cell>
          <cell r="BG22">
            <v>2078</v>
          </cell>
          <cell r="BH22">
            <v>2079</v>
          </cell>
          <cell r="BI22">
            <v>118529200</v>
          </cell>
          <cell r="BJ22">
            <v>57040.038498556307</v>
          </cell>
          <cell r="BK22">
            <v>57012.602212602214</v>
          </cell>
          <cell r="BL22">
            <v>4.0193499724524477E-3</v>
          </cell>
          <cell r="BN22">
            <v>2201</v>
          </cell>
          <cell r="BO22">
            <v>2201</v>
          </cell>
          <cell r="BP22">
            <v>123616400</v>
          </cell>
          <cell r="BQ22">
            <v>56163.743752839619</v>
          </cell>
          <cell r="BR22">
            <v>56163.743752839619</v>
          </cell>
          <cell r="BS22">
            <v>4.5371632660777235E-3</v>
          </cell>
          <cell r="BU22">
            <v>2250</v>
          </cell>
          <cell r="BV22">
            <v>2250</v>
          </cell>
          <cell r="BW22">
            <v>127900400</v>
          </cell>
          <cell r="BX22">
            <v>56844.62222222222</v>
          </cell>
          <cell r="BY22">
            <v>56844.62222222222</v>
          </cell>
          <cell r="BZ22">
            <v>4.7106799932493792E-3</v>
          </cell>
        </row>
        <row r="23">
          <cell r="B23" t="str">
            <v>MLC LD</v>
          </cell>
          <cell r="J23">
            <v>4706</v>
          </cell>
          <cell r="K23">
            <v>4702</v>
          </cell>
          <cell r="L23">
            <v>355610680</v>
          </cell>
          <cell r="M23">
            <v>75565.38036549087</v>
          </cell>
          <cell r="N23">
            <v>75629.663972777547</v>
          </cell>
          <cell r="O23">
            <v>2.8397200521581749E-3</v>
          </cell>
          <cell r="Q23">
            <v>5017</v>
          </cell>
          <cell r="R23">
            <v>5013</v>
          </cell>
          <cell r="S23">
            <v>352264840</v>
          </cell>
          <cell r="T23">
            <v>70214.23958540961</v>
          </cell>
          <cell r="U23">
            <v>70270.265310193499</v>
          </cell>
          <cell r="V23">
            <v>1.5766830844672015E-2</v>
          </cell>
          <cell r="X23">
            <v>6367</v>
          </cell>
          <cell r="Y23">
            <v>6366</v>
          </cell>
          <cell r="Z23">
            <v>426302430</v>
          </cell>
          <cell r="AA23">
            <v>66954.991361708817</v>
          </cell>
          <cell r="AB23">
            <v>66965.50895381716</v>
          </cell>
          <cell r="AC23">
            <v>1.873283557285629E-2</v>
          </cell>
          <cell r="AE23">
            <v>7520</v>
          </cell>
          <cell r="AF23">
            <v>7517</v>
          </cell>
          <cell r="AG23">
            <v>517953330</v>
          </cell>
          <cell r="AH23">
            <v>68876.772606382976</v>
          </cell>
          <cell r="AI23">
            <v>68904.261008381</v>
          </cell>
          <cell r="AJ23">
            <v>1.8349612417068138E-2</v>
          </cell>
          <cell r="AL23">
            <v>7612</v>
          </cell>
          <cell r="AM23">
            <v>7611</v>
          </cell>
          <cell r="AN23">
            <v>554007390</v>
          </cell>
          <cell r="AO23">
            <v>72780.792170257482</v>
          </cell>
          <cell r="AP23">
            <v>72790.354749704376</v>
          </cell>
          <cell r="AQ23">
            <v>1.984915353801011E-2</v>
          </cell>
          <cell r="AS23">
            <v>7363</v>
          </cell>
          <cell r="AT23">
            <v>7363</v>
          </cell>
          <cell r="AU23">
            <v>514690200</v>
          </cell>
          <cell r="AV23">
            <v>69902.240934401736</v>
          </cell>
          <cell r="AW23">
            <v>69902.240934401736</v>
          </cell>
          <cell r="AX23">
            <v>1.8109803720722094E-2</v>
          </cell>
          <cell r="AZ23">
            <v>6973</v>
          </cell>
          <cell r="BA23">
            <v>6980</v>
          </cell>
          <cell r="BB23">
            <v>528076400</v>
          </cell>
          <cell r="BC23">
            <v>75731.5932883981</v>
          </cell>
          <cell r="BD23">
            <v>75655.644699140408</v>
          </cell>
          <cell r="BE23">
            <v>1.7953973672376201E-2</v>
          </cell>
          <cell r="BG23">
            <v>6839</v>
          </cell>
          <cell r="BH23">
            <v>6842</v>
          </cell>
          <cell r="BI23">
            <v>481974720</v>
          </cell>
          <cell r="BJ23">
            <v>70474.443632109964</v>
          </cell>
          <cell r="BK23">
            <v>70443.542823735756</v>
          </cell>
          <cell r="BL23">
            <v>1.6343863601161371E-2</v>
          </cell>
          <cell r="BN23">
            <v>6028</v>
          </cell>
          <cell r="BO23">
            <v>6026</v>
          </cell>
          <cell r="BP23">
            <v>590334840</v>
          </cell>
          <cell r="BQ23">
            <v>97932.123424021236</v>
          </cell>
          <cell r="BR23">
            <v>97964.626617988717</v>
          </cell>
          <cell r="BS23">
            <v>2.166739648407388E-2</v>
          </cell>
          <cell r="BU23">
            <v>6985</v>
          </cell>
          <cell r="BV23">
            <v>6983</v>
          </cell>
          <cell r="BW23">
            <v>444144800</v>
          </cell>
          <cell r="BX23">
            <v>63585.511811023622</v>
          </cell>
          <cell r="BY23">
            <v>63603.723328082488</v>
          </cell>
          <cell r="BZ23">
            <v>1.6358228930212469E-2</v>
          </cell>
        </row>
        <row r="24">
          <cell r="B24" t="str">
            <v>Kohi NTMK</v>
          </cell>
          <cell r="J24">
            <v>2108</v>
          </cell>
          <cell r="K24">
            <v>1735</v>
          </cell>
          <cell r="L24">
            <v>137838860</v>
          </cell>
          <cell r="M24">
            <v>65388.453510436433</v>
          </cell>
          <cell r="N24">
            <v>79446.02881844381</v>
          </cell>
          <cell r="O24">
            <v>7.6786265079242296E-3</v>
          </cell>
          <cell r="Q24">
            <v>2624</v>
          </cell>
          <cell r="R24">
            <v>2125</v>
          </cell>
          <cell r="S24">
            <v>182169396</v>
          </cell>
          <cell r="T24">
            <v>69424.3125</v>
          </cell>
          <cell r="U24">
            <v>85726.77458823529</v>
          </cell>
          <cell r="V24">
            <v>8.1536211556284509E-3</v>
          </cell>
          <cell r="X24">
            <v>2174</v>
          </cell>
          <cell r="Y24">
            <v>1726</v>
          </cell>
          <cell r="Z24">
            <v>138190810</v>
          </cell>
          <cell r="AA24">
            <v>63565.22999080037</v>
          </cell>
          <cell r="AB24">
            <v>80064.200463499423</v>
          </cell>
          <cell r="AC24">
            <v>6.072462972847293E-3</v>
          </cell>
          <cell r="AE24">
            <v>2821</v>
          </cell>
          <cell r="AF24">
            <v>2029</v>
          </cell>
          <cell r="AG24">
            <v>149435500</v>
          </cell>
          <cell r="AH24">
            <v>52972.527472527472</v>
          </cell>
          <cell r="AI24">
            <v>73649.827501232139</v>
          </cell>
          <cell r="AJ24">
            <v>5.2940744803219733E-3</v>
          </cell>
          <cell r="AL24">
            <v>2643</v>
          </cell>
          <cell r="AM24">
            <v>1981</v>
          </cell>
          <cell r="AN24">
            <v>147732808</v>
          </cell>
          <cell r="AO24">
            <v>55895.87892546349</v>
          </cell>
          <cell r="AP24">
            <v>74574.865219586063</v>
          </cell>
          <cell r="AQ24">
            <v>5.2930181826516213E-3</v>
          </cell>
          <cell r="AS24">
            <v>1799</v>
          </cell>
          <cell r="AT24">
            <v>2085</v>
          </cell>
          <cell r="AU24">
            <v>141842380</v>
          </cell>
          <cell r="AV24">
            <v>78845.125069483052</v>
          </cell>
          <cell r="AW24">
            <v>68029.91846522782</v>
          </cell>
          <cell r="AX24">
            <v>4.9908423767930244E-3</v>
          </cell>
          <cell r="AZ24">
            <v>1906</v>
          </cell>
          <cell r="BA24">
            <v>2029</v>
          </cell>
          <cell r="BB24">
            <v>144861260</v>
          </cell>
          <cell r="BC24">
            <v>76002.759706190976</v>
          </cell>
          <cell r="BD24">
            <v>71395.396747166087</v>
          </cell>
          <cell r="BE24">
            <v>4.9251116849517301E-3</v>
          </cell>
          <cell r="BG24">
            <v>1562</v>
          </cell>
          <cell r="BH24">
            <v>1606</v>
          </cell>
          <cell r="BI24">
            <v>119559000</v>
          </cell>
          <cell r="BJ24">
            <v>76542.253521126768</v>
          </cell>
          <cell r="BK24">
            <v>74445.205479452052</v>
          </cell>
          <cell r="BL24">
            <v>4.0542707059226099E-3</v>
          </cell>
          <cell r="BN24">
            <v>1503</v>
          </cell>
          <cell r="BO24">
            <v>1497</v>
          </cell>
          <cell r="BP24">
            <v>113080750</v>
          </cell>
          <cell r="BQ24">
            <v>75236.693280106454</v>
          </cell>
          <cell r="BR24">
            <v>75538.243152972616</v>
          </cell>
          <cell r="BS24">
            <v>4.1504672923699326E-3</v>
          </cell>
          <cell r="BU24">
            <v>1472</v>
          </cell>
          <cell r="BV24">
            <v>1472</v>
          </cell>
          <cell r="BW24">
            <v>108966650</v>
          </cell>
          <cell r="BX24">
            <v>74026.256793478256</v>
          </cell>
          <cell r="BY24">
            <v>74026.256793478256</v>
          </cell>
          <cell r="BZ24">
            <v>4.0133339542832349E-3</v>
          </cell>
        </row>
        <row r="25">
          <cell r="B25" t="str">
            <v>Kohi NH</v>
          </cell>
          <cell r="J25">
            <v>995</v>
          </cell>
          <cell r="K25">
            <v>977</v>
          </cell>
          <cell r="L25">
            <v>83601330</v>
          </cell>
          <cell r="M25">
            <v>84021.437185929652</v>
          </cell>
          <cell r="N25">
            <v>85569.426816786086</v>
          </cell>
          <cell r="O25">
            <v>4.1762623659251262E-3</v>
          </cell>
          <cell r="Q25">
            <v>1192</v>
          </cell>
          <cell r="R25">
            <v>1146</v>
          </cell>
          <cell r="S25">
            <v>99000266</v>
          </cell>
          <cell r="T25">
            <v>83053.914429530196</v>
          </cell>
          <cell r="U25">
            <v>86387.666666666672</v>
          </cell>
          <cell r="V25">
            <v>4.4310991911640524E-3</v>
          </cell>
          <cell r="X25">
            <v>1237</v>
          </cell>
          <cell r="Y25">
            <v>1173</v>
          </cell>
          <cell r="Z25">
            <v>99583890</v>
          </cell>
          <cell r="AA25">
            <v>80504.357316087306</v>
          </cell>
          <cell r="AB25">
            <v>84896.751918158567</v>
          </cell>
          <cell r="AC25">
            <v>4.3759746738375564E-3</v>
          </cell>
          <cell r="AE25">
            <v>1845</v>
          </cell>
          <cell r="AF25">
            <v>1651</v>
          </cell>
          <cell r="AG25">
            <v>128159250</v>
          </cell>
          <cell r="AH25">
            <v>69463.008130081304</v>
          </cell>
          <cell r="AI25">
            <v>77625.227135069654</v>
          </cell>
          <cell r="AJ25">
            <v>4.5403174937829619E-3</v>
          </cell>
          <cell r="AL25">
            <v>1844</v>
          </cell>
          <cell r="AM25">
            <v>1813</v>
          </cell>
          <cell r="AN25">
            <v>144052080</v>
          </cell>
          <cell r="AO25">
            <v>78119.34924078091</v>
          </cell>
          <cell r="AP25">
            <v>79455.091009376731</v>
          </cell>
          <cell r="AQ25">
            <v>5.1611438854447687E-3</v>
          </cell>
          <cell r="AS25">
            <v>1659</v>
          </cell>
          <cell r="AT25">
            <v>1659</v>
          </cell>
          <cell r="AU25">
            <v>138129960</v>
          </cell>
          <cell r="AV25">
            <v>83260.976491862573</v>
          </cell>
          <cell r="AW25">
            <v>83260.976491862573</v>
          </cell>
          <cell r="AX25">
            <v>4.8602177845064737E-3</v>
          </cell>
          <cell r="AZ25">
            <v>1817</v>
          </cell>
          <cell r="BA25">
            <v>1829</v>
          </cell>
          <cell r="BB25">
            <v>142402930</v>
          </cell>
          <cell r="BC25">
            <v>78372.553659878919</v>
          </cell>
          <cell r="BD25">
            <v>77858.354291962823</v>
          </cell>
          <cell r="BE25">
            <v>4.8415313694935638E-3</v>
          </cell>
          <cell r="BG25">
            <v>1741</v>
          </cell>
          <cell r="BH25">
            <v>1749</v>
          </cell>
          <cell r="BI25">
            <v>149623200</v>
          </cell>
          <cell r="BJ25">
            <v>85940.953475014365</v>
          </cell>
          <cell r="BK25">
            <v>85547.855917667242</v>
          </cell>
          <cell r="BL25">
            <v>5.0737540184043013E-3</v>
          </cell>
          <cell r="BN25">
            <v>1485</v>
          </cell>
          <cell r="BO25">
            <v>1477</v>
          </cell>
          <cell r="BP25">
            <v>122411912</v>
          </cell>
          <cell r="BQ25">
            <v>82432.263973063978</v>
          </cell>
          <cell r="BR25">
            <v>82878.748815165876</v>
          </cell>
          <cell r="BS25">
            <v>4.4929542557196204E-3</v>
          </cell>
          <cell r="BU25">
            <v>1217</v>
          </cell>
          <cell r="BV25">
            <v>1213</v>
          </cell>
          <cell r="BW25">
            <v>106907300</v>
          </cell>
          <cell r="BX25">
            <v>87844.946589975356</v>
          </cell>
          <cell r="BY25">
            <v>88134.62489694971</v>
          </cell>
          <cell r="BZ25">
            <v>3.9374863506471385E-3</v>
          </cell>
        </row>
        <row r="26">
          <cell r="B26" t="str">
            <v>Kohi XT</v>
          </cell>
          <cell r="J26">
            <v>805</v>
          </cell>
          <cell r="K26">
            <v>515</v>
          </cell>
          <cell r="L26">
            <v>45683228</v>
          </cell>
          <cell r="M26">
            <v>56749.351552795029</v>
          </cell>
          <cell r="N26">
            <v>88705.29708737864</v>
          </cell>
          <cell r="O26">
            <v>2.3049433978118055E-3</v>
          </cell>
          <cell r="Q26">
            <v>744</v>
          </cell>
          <cell r="R26">
            <v>474</v>
          </cell>
          <cell r="S26">
            <v>43933968</v>
          </cell>
          <cell r="T26">
            <v>59051.032258064515</v>
          </cell>
          <cell r="U26">
            <v>92687.696202531646</v>
          </cell>
          <cell r="V26">
            <v>1.9664166363899198E-3</v>
          </cell>
          <cell r="X26">
            <v>560</v>
          </cell>
          <cell r="Y26">
            <v>430</v>
          </cell>
          <cell r="Z26">
            <v>36270310</v>
          </cell>
          <cell r="AA26">
            <v>64768.410714285717</v>
          </cell>
          <cell r="AB26">
            <v>84349.558139534885</v>
          </cell>
          <cell r="AC26">
            <v>1.5938115891258825E-3</v>
          </cell>
          <cell r="AE26">
            <v>646</v>
          </cell>
          <cell r="AF26">
            <v>526</v>
          </cell>
          <cell r="AG26">
            <v>40613250</v>
          </cell>
          <cell r="AH26">
            <v>62868.808049535604</v>
          </cell>
          <cell r="AI26">
            <v>77211.501901140684</v>
          </cell>
          <cell r="AJ26">
            <v>1.4388118645699073E-3</v>
          </cell>
          <cell r="AL26">
            <v>581</v>
          </cell>
          <cell r="AM26">
            <v>426</v>
          </cell>
          <cell r="AN26">
            <v>34566540</v>
          </cell>
          <cell r="AO26">
            <v>59494.905335628224</v>
          </cell>
          <cell r="AP26">
            <v>81142.112676056335</v>
          </cell>
          <cell r="AQ26">
            <v>1.2384610243877216E-3</v>
          </cell>
          <cell r="AS26">
            <v>374</v>
          </cell>
          <cell r="AT26">
            <v>428</v>
          </cell>
          <cell r="AU26">
            <v>29848570</v>
          </cell>
          <cell r="AV26">
            <v>79809.010695187171</v>
          </cell>
          <cell r="AW26">
            <v>69739.649532710275</v>
          </cell>
          <cell r="AX26">
            <v>1.0502468165203727E-3</v>
          </cell>
          <cell r="AZ26">
            <v>453</v>
          </cell>
          <cell r="BA26">
            <v>453</v>
          </cell>
          <cell r="BB26">
            <v>37331730</v>
          </cell>
          <cell r="BC26">
            <v>82410</v>
          </cell>
          <cell r="BD26">
            <v>82410</v>
          </cell>
          <cell r="BE26">
            <v>1.2692347121822842E-3</v>
          </cell>
          <cell r="BG26">
            <v>442</v>
          </cell>
          <cell r="BH26">
            <v>442</v>
          </cell>
          <cell r="BI26">
            <v>34097350</v>
          </cell>
          <cell r="BJ26">
            <v>77143.325791855197</v>
          </cell>
          <cell r="BK26">
            <v>77143.325791855197</v>
          </cell>
          <cell r="BL26">
            <v>1.1562482728576713E-3</v>
          </cell>
          <cell r="BN26">
            <v>432</v>
          </cell>
          <cell r="BO26">
            <v>432</v>
          </cell>
          <cell r="BP26">
            <v>34164500</v>
          </cell>
          <cell r="BQ26">
            <v>79084.490740740745</v>
          </cell>
          <cell r="BR26">
            <v>79084.490740740745</v>
          </cell>
          <cell r="BS26">
            <v>1.253959138139538E-3</v>
          </cell>
          <cell r="BU26">
            <v>454</v>
          </cell>
          <cell r="BV26">
            <v>454</v>
          </cell>
          <cell r="BW26">
            <v>36899100</v>
          </cell>
          <cell r="BX26">
            <v>81275.550660792956</v>
          </cell>
          <cell r="BY26">
            <v>81275.550660792956</v>
          </cell>
          <cell r="BZ26">
            <v>1.359025086230443E-3</v>
          </cell>
        </row>
        <row r="27">
          <cell r="B27" t="str">
            <v>Kohi NĐC</v>
          </cell>
          <cell r="Q27">
            <v>219</v>
          </cell>
          <cell r="R27">
            <v>130</v>
          </cell>
          <cell r="S27">
            <v>8387060</v>
          </cell>
          <cell r="T27">
            <v>38297.077625570775</v>
          </cell>
          <cell r="U27">
            <v>64515.846153846156</v>
          </cell>
          <cell r="V27">
            <v>3.7539186795967173E-4</v>
          </cell>
          <cell r="X27">
            <v>1741</v>
          </cell>
          <cell r="Y27">
            <v>1271</v>
          </cell>
          <cell r="Z27">
            <v>106650240</v>
          </cell>
          <cell r="AA27">
            <v>61258.035611717401</v>
          </cell>
          <cell r="AB27">
            <v>83910.495672698657</v>
          </cell>
          <cell r="AC27">
            <v>4.6864884390306217E-3</v>
          </cell>
          <cell r="AE27">
            <v>3429</v>
          </cell>
          <cell r="AF27">
            <v>1413</v>
          </cell>
          <cell r="AG27">
            <v>120940440</v>
          </cell>
          <cell r="AH27">
            <v>35269.88626421697</v>
          </cell>
          <cell r="AI27">
            <v>85591.252653927819</v>
          </cell>
          <cell r="AJ27">
            <v>4.2845755997932937E-3</v>
          </cell>
          <cell r="AL27">
            <v>1475</v>
          </cell>
          <cell r="AM27">
            <v>1137</v>
          </cell>
          <cell r="AN27">
            <v>98586304</v>
          </cell>
          <cell r="AO27">
            <v>66838.172203389826</v>
          </cell>
          <cell r="AP27">
            <v>86707.391380826739</v>
          </cell>
          <cell r="AQ27">
            <v>3.5321815559914106E-3</v>
          </cell>
          <cell r="AS27">
            <v>1054</v>
          </cell>
          <cell r="AT27">
            <v>1054</v>
          </cell>
          <cell r="AU27">
            <v>89685880</v>
          </cell>
          <cell r="AV27">
            <v>85090.967741935485</v>
          </cell>
          <cell r="AW27">
            <v>85090.967741935485</v>
          </cell>
          <cell r="AX27">
            <v>3.1556724478535541E-3</v>
          </cell>
          <cell r="AZ27">
            <v>1042</v>
          </cell>
          <cell r="BA27">
            <v>1058</v>
          </cell>
          <cell r="BB27">
            <v>90383900</v>
          </cell>
          <cell r="BC27">
            <v>86740.786948176581</v>
          </cell>
          <cell r="BD27">
            <v>85429.017013232515</v>
          </cell>
          <cell r="BE27">
            <v>3.0729458105052286E-3</v>
          </cell>
          <cell r="BG27">
            <v>841</v>
          </cell>
          <cell r="BH27">
            <v>842</v>
          </cell>
          <cell r="BI27">
            <v>68790400</v>
          </cell>
          <cell r="BJ27">
            <v>81795.957193816881</v>
          </cell>
          <cell r="BK27">
            <v>81698.812351543937</v>
          </cell>
          <cell r="BL27">
            <v>2.332696857356608E-3</v>
          </cell>
          <cell r="BN27">
            <v>599</v>
          </cell>
          <cell r="BO27">
            <v>599</v>
          </cell>
          <cell r="BP27">
            <v>50290000</v>
          </cell>
          <cell r="BQ27">
            <v>83956.594323873127</v>
          </cell>
          <cell r="BR27">
            <v>83956.594323873127</v>
          </cell>
          <cell r="BS27">
            <v>1.845822566027232E-3</v>
          </cell>
          <cell r="BU27">
            <v>693</v>
          </cell>
          <cell r="BV27">
            <v>693</v>
          </cell>
          <cell r="BW27">
            <v>58418400</v>
          </cell>
          <cell r="BX27">
            <v>84297.835497835491</v>
          </cell>
          <cell r="BY27">
            <v>84297.835497835491</v>
          </cell>
          <cell r="BZ27">
            <v>2.1515991202344913E-3</v>
          </cell>
        </row>
        <row r="28">
          <cell r="B28" t="str">
            <v>Kohi LCT</v>
          </cell>
          <cell r="AL28">
            <v>3017</v>
          </cell>
          <cell r="AM28">
            <v>1755</v>
          </cell>
          <cell r="AN28">
            <v>139296040</v>
          </cell>
          <cell r="AO28">
            <v>46170.381173351008</v>
          </cell>
          <cell r="AP28">
            <v>79370.962962962964</v>
          </cell>
          <cell r="AQ28">
            <v>4.9907429667983266E-3</v>
          </cell>
          <cell r="AS28">
            <v>3580</v>
          </cell>
          <cell r="AT28">
            <v>5570</v>
          </cell>
          <cell r="AU28">
            <v>306535720</v>
          </cell>
          <cell r="AV28">
            <v>85624.502793296095</v>
          </cell>
          <cell r="AW28">
            <v>55033.342908438062</v>
          </cell>
          <cell r="AX28">
            <v>1.0785714829212265E-2</v>
          </cell>
          <cell r="AZ28">
            <v>3519</v>
          </cell>
          <cell r="BA28">
            <v>226202</v>
          </cell>
          <cell r="BB28">
            <v>276085680</v>
          </cell>
          <cell r="BC28">
            <v>78455.720375106568</v>
          </cell>
          <cell r="BD28">
            <v>1220.5271394594213</v>
          </cell>
          <cell r="BE28">
            <v>9.386586921968261E-3</v>
          </cell>
          <cell r="BG28">
            <v>2964</v>
          </cell>
          <cell r="BH28">
            <v>3025</v>
          </cell>
          <cell r="BI28">
            <v>235292720</v>
          </cell>
          <cell r="BJ28">
            <v>79383.508771929832</v>
          </cell>
          <cell r="BK28">
            <v>77782.717355371904</v>
          </cell>
          <cell r="BL28">
            <v>7.978825366662912E-3</v>
          </cell>
          <cell r="BN28">
            <v>2990</v>
          </cell>
          <cell r="BO28">
            <v>2819</v>
          </cell>
          <cell r="BP28">
            <v>225431496</v>
          </cell>
          <cell r="BQ28">
            <v>75395.1491638796</v>
          </cell>
          <cell r="BR28">
            <v>79968.604469670099</v>
          </cell>
          <cell r="BS28">
            <v>8.274140831379553E-3</v>
          </cell>
          <cell r="BU28">
            <v>4128</v>
          </cell>
          <cell r="BV28">
            <v>3737</v>
          </cell>
          <cell r="BW28">
            <v>275189000</v>
          </cell>
          <cell r="BX28">
            <v>66664.001937984489</v>
          </cell>
          <cell r="BY28">
            <v>73639.015252876634</v>
          </cell>
          <cell r="BZ28">
            <v>1.0135443803633947E-2</v>
          </cell>
        </row>
      </sheetData>
      <sheetData sheetId="4">
        <row r="13">
          <cell r="B13" t="str">
            <v>Chi nhánh</v>
          </cell>
          <cell r="C13" t="str">
            <v>Tháng 1</v>
          </cell>
          <cell r="D13" t="str">
            <v>Tháng 2</v>
          </cell>
          <cell r="E13" t="str">
            <v>Tháng 3</v>
          </cell>
          <cell r="F13" t="str">
            <v>Tháng 4</v>
          </cell>
          <cell r="G13" t="str">
            <v>Tháng 5</v>
          </cell>
          <cell r="H13" t="str">
            <v>Tháng 6</v>
          </cell>
          <cell r="I13" t="str">
            <v>Tháng 7</v>
          </cell>
          <cell r="J13" t="str">
            <v>Tháng 8</v>
          </cell>
          <cell r="K13" t="str">
            <v>Tháng 9</v>
          </cell>
          <cell r="L13" t="str">
            <v>Tháng 10</v>
          </cell>
          <cell r="M13" t="str">
            <v>Tháng 11</v>
          </cell>
          <cell r="N13" t="str">
            <v>Tháng 12</v>
          </cell>
          <cell r="O13" t="str">
            <v xml:space="preserve">Tổng </v>
          </cell>
        </row>
        <row r="14">
          <cell r="C14" t="str">
            <v>Mùa cao điểm F&amp;B</v>
          </cell>
          <cell r="D14" t="str">
            <v>Trượt cao điểm</v>
          </cell>
          <cell r="H14" t="str">
            <v>Cao điểm Hệ thống</v>
          </cell>
          <cell r="I14" t="str">
            <v>Cao điểm Hệ thống</v>
          </cell>
          <cell r="J14" t="str">
            <v>Cao điểm Hệ thống</v>
          </cell>
          <cell r="K14" t="str">
            <v>Mùa chay</v>
          </cell>
          <cell r="N14" t="str">
            <v>Mùa cao điểm F&amp;B</v>
          </cell>
        </row>
        <row r="15">
          <cell r="B15" t="str">
            <v>YEN PREMIUM - BHTQ</v>
          </cell>
          <cell r="C15">
            <v>3176250000.0000005</v>
          </cell>
          <cell r="D15">
            <v>3017437500.0000005</v>
          </cell>
          <cell r="E15">
            <v>2836391250.0000005</v>
          </cell>
          <cell r="F15">
            <v>2779663425.0000005</v>
          </cell>
          <cell r="G15">
            <v>2779663425.0000005</v>
          </cell>
          <cell r="H15">
            <v>2779663425.0000005</v>
          </cell>
          <cell r="I15">
            <v>2835256693.5000005</v>
          </cell>
          <cell r="J15">
            <v>2891961827.3700004</v>
          </cell>
          <cell r="K15">
            <v>2949801063.9174004</v>
          </cell>
          <cell r="L15">
            <v>2979299074.5565743</v>
          </cell>
          <cell r="M15">
            <v>2979299074.5565743</v>
          </cell>
          <cell r="N15">
            <v>3277228982.0122318</v>
          </cell>
          <cell r="O15">
            <v>35281915740.912788</v>
          </cell>
        </row>
        <row r="16">
          <cell r="B16" t="str">
            <v>YEN PREMIUM - TND</v>
          </cell>
          <cell r="C16">
            <v>5280000000</v>
          </cell>
          <cell r="D16">
            <v>5016000000</v>
          </cell>
          <cell r="E16">
            <v>4715040000</v>
          </cell>
          <cell r="F16">
            <v>4620739200</v>
          </cell>
          <cell r="G16">
            <v>4620739200</v>
          </cell>
          <cell r="H16">
            <v>4620739200</v>
          </cell>
          <cell r="I16">
            <v>4713153984</v>
          </cell>
          <cell r="J16">
            <v>4807417063.6800003</v>
          </cell>
          <cell r="K16">
            <v>4903565404.9535999</v>
          </cell>
          <cell r="L16">
            <v>4952601059.0031357</v>
          </cell>
          <cell r="M16">
            <v>4952601059.0031357</v>
          </cell>
          <cell r="N16">
            <v>5447861164.90345</v>
          </cell>
          <cell r="O16">
            <v>58650457335.54332</v>
          </cell>
        </row>
        <row r="17">
          <cell r="B17" t="str">
            <v>Tổng số khách/Tháng</v>
          </cell>
          <cell r="C17">
            <v>21175.000000000004</v>
          </cell>
          <cell r="D17">
            <v>20116.250000000004</v>
          </cell>
          <cell r="E17">
            <v>18909.275000000001</v>
          </cell>
          <cell r="F17">
            <v>18531.089500000002</v>
          </cell>
          <cell r="G17">
            <v>18531.089500000002</v>
          </cell>
          <cell r="H17">
            <v>18531.089500000002</v>
          </cell>
          <cell r="I17">
            <v>18901.711290000003</v>
          </cell>
          <cell r="J17">
            <v>19279.745515800001</v>
          </cell>
          <cell r="K17">
            <v>19665.340426116003</v>
          </cell>
          <cell r="L17">
            <v>19861.993830377163</v>
          </cell>
          <cell r="M17">
            <v>19861.993830377163</v>
          </cell>
          <cell r="N17">
            <v>21848.193213414877</v>
          </cell>
          <cell r="O17">
            <v>235212.77160608524</v>
          </cell>
        </row>
        <row r="18">
          <cell r="B18" t="str">
            <v>Round/Tháng</v>
          </cell>
          <cell r="C18">
            <v>385.00000000000006</v>
          </cell>
          <cell r="D18">
            <v>365.75000000000006</v>
          </cell>
          <cell r="E18">
            <v>343.80500000000001</v>
          </cell>
          <cell r="F18">
            <v>336.92890000000006</v>
          </cell>
          <cell r="G18">
            <v>336.92890000000006</v>
          </cell>
          <cell r="H18">
            <v>336.92890000000006</v>
          </cell>
          <cell r="I18">
            <v>343.66747800000007</v>
          </cell>
          <cell r="J18">
            <v>350.54082756000003</v>
          </cell>
          <cell r="K18">
            <v>357.55164411120006</v>
          </cell>
          <cell r="L18">
            <v>361.12716055231203</v>
          </cell>
          <cell r="M18">
            <v>361.12716055231203</v>
          </cell>
          <cell r="N18">
            <v>397.23987660754324</v>
          </cell>
        </row>
        <row r="19">
          <cell r="B19" t="str">
            <v>Doanh thu trung bình ngày</v>
          </cell>
          <cell r="C19">
            <v>102459677.41935486</v>
          </cell>
          <cell r="D19">
            <v>107765625.00000001</v>
          </cell>
          <cell r="E19">
            <v>91496491.935483888</v>
          </cell>
          <cell r="F19">
            <v>92655447.500000015</v>
          </cell>
          <cell r="G19">
            <v>89666562.096774206</v>
          </cell>
          <cell r="H19">
            <v>92655447.500000015</v>
          </cell>
          <cell r="I19">
            <v>94508556.450000018</v>
          </cell>
          <cell r="J19">
            <v>93289091.205483884</v>
          </cell>
          <cell r="K19">
            <v>98326702.130580008</v>
          </cell>
          <cell r="L19">
            <v>96106421.759889498</v>
          </cell>
          <cell r="M19">
            <v>99309969.151885808</v>
          </cell>
          <cell r="N19">
            <v>105717063.93587844</v>
          </cell>
          <cell r="O19">
            <v>1163957056.0853307</v>
          </cell>
        </row>
        <row r="20">
          <cell r="B20" t="str">
            <v xml:space="preserve">Tổng </v>
          </cell>
          <cell r="C20">
            <v>8456250000</v>
          </cell>
          <cell r="D20">
            <v>8033437500</v>
          </cell>
          <cell r="E20">
            <v>7551431250</v>
          </cell>
          <cell r="F20">
            <v>7400402625</v>
          </cell>
          <cell r="G20">
            <v>7400402625</v>
          </cell>
          <cell r="H20">
            <v>7400402625</v>
          </cell>
          <cell r="I20">
            <v>7548410677.5</v>
          </cell>
          <cell r="J20">
            <v>7699378891.0500011</v>
          </cell>
          <cell r="K20">
            <v>7853366468.8710003</v>
          </cell>
          <cell r="L20">
            <v>7931900133.5597095</v>
          </cell>
          <cell r="M20">
            <v>7931900133.5597095</v>
          </cell>
          <cell r="N20">
            <v>8725090146.9156818</v>
          </cell>
          <cell r="O20">
            <v>93932373076.456116</v>
          </cell>
        </row>
      </sheetData>
      <sheetData sheetId="5">
        <row r="11">
          <cell r="B11" t="str">
            <v>Chi nhánh</v>
          </cell>
          <cell r="C11" t="str">
            <v>Tháng 1</v>
          </cell>
          <cell r="D11" t="str">
            <v>Tháng 2</v>
          </cell>
          <cell r="E11" t="str">
            <v>Tháng 3</v>
          </cell>
          <cell r="F11" t="str">
            <v>Tháng 4</v>
          </cell>
          <cell r="G11" t="str">
            <v>Tháng 5</v>
          </cell>
          <cell r="H11" t="str">
            <v>Tháng 6</v>
          </cell>
          <cell r="I11" t="str">
            <v>Tháng 7</v>
          </cell>
          <cell r="J11" t="str">
            <v>Tháng 8</v>
          </cell>
          <cell r="K11" t="str">
            <v>Tháng 9</v>
          </cell>
          <cell r="L11" t="str">
            <v>Tháng 10</v>
          </cell>
          <cell r="M11" t="str">
            <v>Tháng 11</v>
          </cell>
          <cell r="N11" t="str">
            <v>Tháng 12</v>
          </cell>
          <cell r="O11" t="str">
            <v xml:space="preserve">Tổng </v>
          </cell>
        </row>
        <row r="12">
          <cell r="C12" t="str">
            <v>Mùa cao điểm F&amp;B</v>
          </cell>
          <cell r="D12" t="str">
            <v>Trượt cao điểm</v>
          </cell>
          <cell r="H12" t="str">
            <v>Cao điểm Hệ thống</v>
          </cell>
          <cell r="I12" t="str">
            <v>Cao điểm Hệ thống</v>
          </cell>
          <cell r="J12" t="str">
            <v>Cao điểm Hệ thống</v>
          </cell>
          <cell r="K12" t="str">
            <v>Mùa chay</v>
          </cell>
          <cell r="N12" t="str">
            <v>Mùa cao điểm F&amp;B</v>
          </cell>
        </row>
        <row r="13">
          <cell r="B13" t="str">
            <v>YEN LÊ QUÝ ĐÔN</v>
          </cell>
          <cell r="C13">
            <v>4703220000</v>
          </cell>
          <cell r="D13">
            <v>4421026800</v>
          </cell>
          <cell r="E13">
            <v>4421026800</v>
          </cell>
          <cell r="F13">
            <v>4421026800</v>
          </cell>
          <cell r="G13">
            <v>4421026800</v>
          </cell>
          <cell r="H13">
            <v>4421026800</v>
          </cell>
          <cell r="I13">
            <v>4642078140</v>
          </cell>
          <cell r="J13">
            <v>4642078140</v>
          </cell>
          <cell r="K13">
            <v>4642078140</v>
          </cell>
          <cell r="L13">
            <v>4642078140</v>
          </cell>
          <cell r="M13">
            <v>4827761265.6000004</v>
          </cell>
          <cell r="N13">
            <v>5117426941.5360003</v>
          </cell>
          <cell r="O13">
            <v>55321854767.136002</v>
          </cell>
        </row>
        <row r="14">
          <cell r="B14" t="str">
            <v>YEN PHÚ MỸ HƯNG</v>
          </cell>
          <cell r="C14">
            <v>4700192640</v>
          </cell>
          <cell r="D14">
            <v>4418181081.5999994</v>
          </cell>
          <cell r="E14">
            <v>4418181081.5999994</v>
          </cell>
          <cell r="F14">
            <v>4418181081.5999994</v>
          </cell>
          <cell r="G14">
            <v>4418181081.5999994</v>
          </cell>
          <cell r="H14">
            <v>4418181081.5999994</v>
          </cell>
          <cell r="I14">
            <v>4639090135.6799994</v>
          </cell>
          <cell r="J14">
            <v>4639090135.6799994</v>
          </cell>
          <cell r="K14">
            <v>4639090135.6799994</v>
          </cell>
          <cell r="L14">
            <v>4639090135.6799994</v>
          </cell>
          <cell r="M14">
            <v>4824653741.1071997</v>
          </cell>
          <cell r="N14">
            <v>5114132965.5736322</v>
          </cell>
          <cell r="O14">
            <v>55286245297.400826</v>
          </cell>
        </row>
        <row r="15">
          <cell r="B15" t="str">
            <v>YEN ĐỒNG KHỞI</v>
          </cell>
          <cell r="C15">
            <v>2097044640</v>
          </cell>
          <cell r="D15">
            <v>1971221961.5999999</v>
          </cell>
          <cell r="E15">
            <v>1971221961.5999999</v>
          </cell>
          <cell r="F15">
            <v>1971221961.5999999</v>
          </cell>
          <cell r="G15">
            <v>1971221961.5999999</v>
          </cell>
          <cell r="H15">
            <v>1971221961.5999999</v>
          </cell>
          <cell r="I15">
            <v>2069783059.6800001</v>
          </cell>
          <cell r="J15">
            <v>2069783059.6800001</v>
          </cell>
          <cell r="K15">
            <v>2069783059.6800001</v>
          </cell>
          <cell r="L15">
            <v>2069783059.6800001</v>
          </cell>
          <cell r="M15">
            <v>2152574382.0672002</v>
          </cell>
          <cell r="N15">
            <v>2281728844.9912324</v>
          </cell>
          <cell r="O15">
            <v>24666589913.778435</v>
          </cell>
        </row>
        <row r="16">
          <cell r="B16" t="str">
            <v>YEN HAI BÀ TRƯNG</v>
          </cell>
          <cell r="C16">
            <v>2108141568</v>
          </cell>
          <cell r="D16">
            <v>1981653073.9199998</v>
          </cell>
          <cell r="E16">
            <v>1981653073.9199998</v>
          </cell>
          <cell r="F16">
            <v>1981653073.9199998</v>
          </cell>
          <cell r="G16">
            <v>1981653073.9199998</v>
          </cell>
          <cell r="H16">
            <v>1981653073.9199998</v>
          </cell>
          <cell r="I16">
            <v>2080735727.6159999</v>
          </cell>
          <cell r="J16">
            <v>2080735727.6159999</v>
          </cell>
          <cell r="K16">
            <v>2080735727.6159999</v>
          </cell>
          <cell r="L16">
            <v>2080735727.6159999</v>
          </cell>
          <cell r="M16">
            <v>2163965156.7206402</v>
          </cell>
          <cell r="N16">
            <v>2293803066.1238785</v>
          </cell>
          <cell r="O16">
            <v>24797118070.908516</v>
          </cell>
        </row>
        <row r="17">
          <cell r="B17" t="str">
            <v>YEN XUÂN THỦY</v>
          </cell>
          <cell r="C17">
            <v>3342724416</v>
          </cell>
          <cell r="D17">
            <v>3142160951.04</v>
          </cell>
          <cell r="E17">
            <v>3142160951.04</v>
          </cell>
          <cell r="F17">
            <v>3142160951.04</v>
          </cell>
          <cell r="G17">
            <v>3142160951.04</v>
          </cell>
          <cell r="H17">
            <v>3142160951.04</v>
          </cell>
          <cell r="I17">
            <v>3299268998.592</v>
          </cell>
          <cell r="J17">
            <v>3299268998.592</v>
          </cell>
          <cell r="K17">
            <v>3299268998.592</v>
          </cell>
          <cell r="L17">
            <v>3299268998.592</v>
          </cell>
          <cell r="M17">
            <v>3431239758.5356803</v>
          </cell>
          <cell r="N17">
            <v>3637114144.0478215</v>
          </cell>
          <cell r="O17">
            <v>39318959068.151497</v>
          </cell>
        </row>
        <row r="18">
          <cell r="B18" t="str">
            <v>YEN TRƯỜNG SƠN</v>
          </cell>
          <cell r="C18">
            <v>2709360000</v>
          </cell>
          <cell r="D18">
            <v>2546798400</v>
          </cell>
          <cell r="E18">
            <v>2546798400</v>
          </cell>
          <cell r="F18">
            <v>2546798400</v>
          </cell>
          <cell r="G18">
            <v>2546798400</v>
          </cell>
          <cell r="H18">
            <v>2546798400</v>
          </cell>
          <cell r="I18">
            <v>2674138320</v>
          </cell>
          <cell r="J18">
            <v>2674138320</v>
          </cell>
          <cell r="K18">
            <v>2674138320</v>
          </cell>
          <cell r="L18">
            <v>2674138320</v>
          </cell>
          <cell r="M18">
            <v>2781103852.8000002</v>
          </cell>
          <cell r="N18">
            <v>2947970083.9680004</v>
          </cell>
          <cell r="O18">
            <v>31868979216.767998</v>
          </cell>
        </row>
        <row r="19">
          <cell r="B19" t="str">
            <v>YEN LÊ DUẨN</v>
          </cell>
          <cell r="C19">
            <v>0</v>
          </cell>
          <cell r="D19">
            <v>0</v>
          </cell>
          <cell r="E19">
            <v>0</v>
          </cell>
          <cell r="F19">
            <v>514800000</v>
          </cell>
          <cell r="G19">
            <v>3088800000</v>
          </cell>
          <cell r="H19">
            <v>3088800000</v>
          </cell>
          <cell r="I19">
            <v>3243240000</v>
          </cell>
          <cell r="J19">
            <v>3243240000</v>
          </cell>
          <cell r="K19">
            <v>3243240000</v>
          </cell>
          <cell r="L19">
            <v>3243240000</v>
          </cell>
          <cell r="M19">
            <v>3372969600</v>
          </cell>
          <cell r="N19">
            <v>3575347776</v>
          </cell>
          <cell r="O19">
            <v>26613677376</v>
          </cell>
        </row>
        <row r="20">
          <cell r="B20" t="str">
            <v>CHI NHÁNH MỚI (QUÝ 3)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Tổng số khách/Tháng</v>
          </cell>
          <cell r="C21">
            <v>27786.256511407006</v>
          </cell>
          <cell r="D21">
            <v>26119.081120722585</v>
          </cell>
          <cell r="E21">
            <v>26119.081120722585</v>
          </cell>
          <cell r="F21">
            <v>26846.643060457638</v>
          </cell>
          <cell r="G21">
            <v>30484.452759132902</v>
          </cell>
          <cell r="H21">
            <v>30484.452759132902</v>
          </cell>
          <cell r="I21">
            <v>32008.675397089548</v>
          </cell>
          <cell r="J21">
            <v>32008.675397089548</v>
          </cell>
          <cell r="K21">
            <v>32008.675397089548</v>
          </cell>
          <cell r="L21">
            <v>32008.675397089548</v>
          </cell>
          <cell r="M21">
            <v>33289.022412973129</v>
          </cell>
          <cell r="N21">
            <v>35286.363757751518</v>
          </cell>
          <cell r="O21">
            <v>364450.05509065842</v>
          </cell>
        </row>
        <row r="22">
          <cell r="B22" t="str">
            <v>Round/Tháng</v>
          </cell>
          <cell r="C22">
            <v>28.353322970823474</v>
          </cell>
          <cell r="D22">
            <v>26.652123592574068</v>
          </cell>
          <cell r="E22">
            <v>26.652123592574068</v>
          </cell>
          <cell r="F22">
            <v>27.394533735160856</v>
          </cell>
          <cell r="G22">
            <v>31.1065844480948</v>
          </cell>
          <cell r="H22">
            <v>31.1065844480948</v>
          </cell>
          <cell r="I22">
            <v>32.661913670499537</v>
          </cell>
          <cell r="J22">
            <v>32.661913670499537</v>
          </cell>
          <cell r="K22">
            <v>32.661913670499537</v>
          </cell>
          <cell r="L22">
            <v>32.661913670499537</v>
          </cell>
          <cell r="M22">
            <v>33.968390217319516</v>
          </cell>
          <cell r="N22">
            <v>36.00649363035869</v>
          </cell>
        </row>
        <row r="23">
          <cell r="B23" t="str">
            <v>Doanh thu trung bình ngày</v>
          </cell>
          <cell r="C23">
            <v>634215589.16129029</v>
          </cell>
          <cell r="D23">
            <v>660037223.8628571</v>
          </cell>
          <cell r="E23">
            <v>596162653.81161284</v>
          </cell>
          <cell r="F23">
            <v>633194742.27199996</v>
          </cell>
          <cell r="G23">
            <v>695801363.48903227</v>
          </cell>
          <cell r="H23">
            <v>718994742.27199996</v>
          </cell>
          <cell r="I23">
            <v>754944479.38559997</v>
          </cell>
          <cell r="J23">
            <v>730591431.66348386</v>
          </cell>
          <cell r="K23">
            <v>754944479.38559997</v>
          </cell>
          <cell r="L23">
            <v>730591431.66348386</v>
          </cell>
          <cell r="M23">
            <v>785142258.56102395</v>
          </cell>
          <cell r="N23">
            <v>805403994.26582456</v>
          </cell>
          <cell r="O23">
            <v>706502530.71272135</v>
          </cell>
        </row>
        <row r="24">
          <cell r="B24" t="str">
            <v xml:space="preserve">Tổng </v>
          </cell>
          <cell r="C24">
            <v>19660683264</v>
          </cell>
          <cell r="D24">
            <v>18481042268.16</v>
          </cell>
          <cell r="E24">
            <v>18481042268.16</v>
          </cell>
          <cell r="F24">
            <v>18995842268.16</v>
          </cell>
          <cell r="G24">
            <v>21569842268.16</v>
          </cell>
          <cell r="H24">
            <v>21569842268.16</v>
          </cell>
          <cell r="I24">
            <v>22648334381.568001</v>
          </cell>
          <cell r="J24">
            <v>22648334381.568001</v>
          </cell>
          <cell r="K24">
            <v>22648334381.568001</v>
          </cell>
          <cell r="L24">
            <v>22648334381.568001</v>
          </cell>
          <cell r="M24">
            <v>23554267756.830719</v>
          </cell>
          <cell r="N24">
            <v>24967523822.240562</v>
          </cell>
          <cell r="O24">
            <v>257873423710.14328</v>
          </cell>
        </row>
      </sheetData>
      <sheetData sheetId="6">
        <row r="11">
          <cell r="B11" t="str">
            <v>Chi nhánh</v>
          </cell>
          <cell r="C11" t="str">
            <v>Tháng 1</v>
          </cell>
          <cell r="D11" t="str">
            <v>Tháng 2</v>
          </cell>
          <cell r="E11" t="str">
            <v>Tháng 3</v>
          </cell>
          <cell r="F11" t="str">
            <v>Tháng 4</v>
          </cell>
          <cell r="G11" t="str">
            <v>Tháng 5</v>
          </cell>
          <cell r="H11" t="str">
            <v>Tháng 6</v>
          </cell>
          <cell r="I11" t="str">
            <v>Tháng 7</v>
          </cell>
          <cell r="J11" t="str">
            <v>Tháng 8</v>
          </cell>
          <cell r="K11" t="str">
            <v>Tháng 9</v>
          </cell>
          <cell r="L11" t="str">
            <v>Tháng 10</v>
          </cell>
          <cell r="M11" t="str">
            <v>Tháng 11</v>
          </cell>
          <cell r="N11" t="str">
            <v>Tháng 12</v>
          </cell>
          <cell r="O11" t="str">
            <v xml:space="preserve">Tổng </v>
          </cell>
        </row>
        <row r="12">
          <cell r="C12" t="str">
            <v>Mùa cao điểm F&amp;B</v>
          </cell>
          <cell r="D12" t="str">
            <v>Trượt cao điểm</v>
          </cell>
          <cell r="H12" t="str">
            <v>Cao điểm Hệ thống</v>
          </cell>
          <cell r="I12" t="str">
            <v>Cao điểm Hệ thống</v>
          </cell>
          <cell r="J12" t="str">
            <v>Mùa chay</v>
          </cell>
          <cell r="K12" t="str">
            <v>Mùa chay</v>
          </cell>
          <cell r="N12" t="str">
            <v>Mùa cao điểm F&amp;B</v>
          </cell>
        </row>
        <row r="13">
          <cell r="B13" t="str">
            <v>SHAMOJI - LÊ THỊ RIÊNG</v>
          </cell>
          <cell r="C13">
            <v>1462406400</v>
          </cell>
          <cell r="D13">
            <v>1389286080</v>
          </cell>
          <cell r="E13">
            <v>1347607497.5999999</v>
          </cell>
          <cell r="F13">
            <v>1320655347.6479998</v>
          </cell>
          <cell r="G13">
            <v>1320655347.6479998</v>
          </cell>
          <cell r="H13">
            <v>1320655347.6479998</v>
          </cell>
          <cell r="I13">
            <v>1399894668.5068798</v>
          </cell>
          <cell r="J13">
            <v>1483888348.6172926</v>
          </cell>
          <cell r="K13">
            <v>1572921649.5343304</v>
          </cell>
          <cell r="L13">
            <v>1635838515.5157037</v>
          </cell>
          <cell r="M13">
            <v>1635838515.5157037</v>
          </cell>
          <cell r="N13">
            <v>1799422367.0672741</v>
          </cell>
          <cell r="O13">
            <v>17689070085.301182</v>
          </cell>
        </row>
        <row r="14">
          <cell r="B14" t="str">
            <v>SHAMOJI - ĐỒNG KHỞI</v>
          </cell>
          <cell r="C14">
            <v>2353175999.9999995</v>
          </cell>
          <cell r="D14">
            <v>2235517199.9999995</v>
          </cell>
          <cell r="E14">
            <v>2168451683.9999995</v>
          </cell>
          <cell r="F14">
            <v>2125082650.3199995</v>
          </cell>
          <cell r="G14">
            <v>2125082650.3199995</v>
          </cell>
          <cell r="H14">
            <v>2125082650.3199995</v>
          </cell>
          <cell r="I14">
            <v>2252587609.3391995</v>
          </cell>
          <cell r="J14">
            <v>2387742865.8995519</v>
          </cell>
          <cell r="K14">
            <v>2531007437.8535252</v>
          </cell>
          <cell r="L14">
            <v>2632247735.3676662</v>
          </cell>
          <cell r="M14">
            <v>2632247735.3676662</v>
          </cell>
          <cell r="N14">
            <v>2895472508.9044333</v>
          </cell>
          <cell r="O14">
            <v>28463698727.692047</v>
          </cell>
        </row>
        <row r="15">
          <cell r="B15" t="str">
            <v>SHAMOJI - XUÂN THỦY</v>
          </cell>
          <cell r="C15">
            <v>1665619200</v>
          </cell>
          <cell r="D15">
            <v>1582338240</v>
          </cell>
          <cell r="E15">
            <v>1534868092.8</v>
          </cell>
          <cell r="F15">
            <v>1504170730.944</v>
          </cell>
          <cell r="G15">
            <v>1504170730.944</v>
          </cell>
          <cell r="H15">
            <v>1504170730.944</v>
          </cell>
          <cell r="I15">
            <v>1594420974.8006401</v>
          </cell>
          <cell r="J15">
            <v>1690086233.2886786</v>
          </cell>
          <cell r="K15">
            <v>1791491407.2859995</v>
          </cell>
          <cell r="L15">
            <v>1863151063.5774395</v>
          </cell>
          <cell r="M15">
            <v>1863151063.5774395</v>
          </cell>
          <cell r="N15">
            <v>2049466169.9351838</v>
          </cell>
          <cell r="O15">
            <v>20147104638.097382</v>
          </cell>
        </row>
        <row r="16">
          <cell r="B16" t="str">
            <v>SHAMOJI - NGUYỄN ĐỨC CẢNH</v>
          </cell>
          <cell r="C16">
            <v>1701000000</v>
          </cell>
          <cell r="D16">
            <v>1615950000</v>
          </cell>
          <cell r="E16">
            <v>1567471500</v>
          </cell>
          <cell r="F16">
            <v>1536122070</v>
          </cell>
          <cell r="G16">
            <v>1536122070</v>
          </cell>
          <cell r="H16">
            <v>1536122070</v>
          </cell>
          <cell r="I16">
            <v>1628289394.2</v>
          </cell>
          <cell r="J16">
            <v>1725986757.8520002</v>
          </cell>
          <cell r="K16">
            <v>1829545963.3231204</v>
          </cell>
          <cell r="L16">
            <v>1902727801.8560452</v>
          </cell>
          <cell r="M16">
            <v>1902727801.8560452</v>
          </cell>
          <cell r="N16">
            <v>2093000582.0416501</v>
          </cell>
          <cell r="O16">
            <v>20575066011.12886</v>
          </cell>
        </row>
        <row r="17">
          <cell r="B17" t="str">
            <v>SMJ NEW 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1496880000</v>
          </cell>
          <cell r="I17">
            <v>1586692800</v>
          </cell>
          <cell r="J17">
            <v>1681894368</v>
          </cell>
          <cell r="K17">
            <v>1782808030.0800002</v>
          </cell>
          <cell r="L17">
            <v>1854120351.2832003</v>
          </cell>
          <cell r="M17">
            <v>1854120351.2832003</v>
          </cell>
          <cell r="N17">
            <v>2039532386.4115205</v>
          </cell>
          <cell r="O17">
            <v>12296048287.05792</v>
          </cell>
        </row>
        <row r="18">
          <cell r="B18" t="str">
            <v>SMJ NEW 2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1496880000</v>
          </cell>
          <cell r="L18">
            <v>1556755200</v>
          </cell>
          <cell r="M18">
            <v>1556755200</v>
          </cell>
          <cell r="N18">
            <v>1712430720.0000002</v>
          </cell>
          <cell r="O18">
            <v>6322821120</v>
          </cell>
        </row>
        <row r="19">
          <cell r="B19" t="str">
            <v>SMJ NEW 3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1360800000</v>
          </cell>
          <cell r="N19">
            <v>1496880000.0000002</v>
          </cell>
          <cell r="O19">
            <v>2857680000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Tổng số khách/Tháng</v>
          </cell>
          <cell r="C21">
            <v>11678.866019026864</v>
          </cell>
          <cell r="D21">
            <v>11094.922718075521</v>
          </cell>
          <cell r="E21">
            <v>10762.075036533255</v>
          </cell>
          <cell r="F21">
            <v>10546.833535802589</v>
          </cell>
          <cell r="G21">
            <v>10546.833535802589</v>
          </cell>
          <cell r="H21">
            <v>12980.886760730296</v>
          </cell>
          <cell r="I21">
            <v>13759.739966374113</v>
          </cell>
          <cell r="J21">
            <v>14585.324364356562</v>
          </cell>
          <cell r="K21">
            <v>17894.497051145659</v>
          </cell>
          <cell r="L21">
            <v>18610.27693319149</v>
          </cell>
          <cell r="M21">
            <v>20823.052592216678</v>
          </cell>
          <cell r="N21">
            <v>22905.357851438348</v>
          </cell>
          <cell r="O21">
            <v>176188.66636469393</v>
          </cell>
        </row>
        <row r="22">
          <cell r="B22" t="str">
            <v>Round/Tháng</v>
          </cell>
        </row>
        <row r="23">
          <cell r="B23" t="str">
            <v>Doanh thu trung bình ngày</v>
          </cell>
          <cell r="C23">
            <v>231683922.58064517</v>
          </cell>
          <cell r="D23">
            <v>243681840</v>
          </cell>
          <cell r="E23">
            <v>213496734.65806451</v>
          </cell>
          <cell r="F23">
            <v>216201026.6304</v>
          </cell>
          <cell r="G23">
            <v>209226799.96490321</v>
          </cell>
          <cell r="H23">
            <v>266097026.6304</v>
          </cell>
          <cell r="I23">
            <v>282062848.22822398</v>
          </cell>
          <cell r="J23">
            <v>289341889.47282338</v>
          </cell>
          <cell r="K23">
            <v>366821816.26923251</v>
          </cell>
          <cell r="L23">
            <v>369188408.63225985</v>
          </cell>
          <cell r="M23">
            <v>426854688.92000186</v>
          </cell>
          <cell r="N23">
            <v>454393701.10838908</v>
          </cell>
          <cell r="O23">
            <v>296853394.16240382</v>
          </cell>
        </row>
        <row r="24">
          <cell r="B24" t="str">
            <v xml:space="preserve">Tổng </v>
          </cell>
          <cell r="C24">
            <v>7182201600</v>
          </cell>
          <cell r="D24">
            <v>6823091520</v>
          </cell>
          <cell r="E24">
            <v>6618398774.3999996</v>
          </cell>
          <cell r="F24">
            <v>6486030798.9119997</v>
          </cell>
          <cell r="G24">
            <v>6486030798.9119997</v>
          </cell>
          <cell r="H24">
            <v>7982910798.9119997</v>
          </cell>
          <cell r="I24">
            <v>8461885446.8467188</v>
          </cell>
          <cell r="J24">
            <v>8969598573.6575241</v>
          </cell>
          <cell r="K24">
            <v>11004654488.076975</v>
          </cell>
          <cell r="L24">
            <v>11444840667.600056</v>
          </cell>
          <cell r="M24">
            <v>12805640667.600056</v>
          </cell>
          <cell r="N24">
            <v>14086204734.360062</v>
          </cell>
          <cell r="O24">
            <v>108351488869.27739</v>
          </cell>
        </row>
      </sheetData>
      <sheetData sheetId="7">
        <row r="13">
          <cell r="B13" t="str">
            <v>Chi nhánh</v>
          </cell>
          <cell r="C13" t="str">
            <v>Tháng 1</v>
          </cell>
          <cell r="D13" t="str">
            <v>Tháng 2</v>
          </cell>
          <cell r="E13" t="str">
            <v>Tháng 3</v>
          </cell>
          <cell r="F13" t="str">
            <v>Tháng 4</v>
          </cell>
          <cell r="G13" t="str">
            <v>Tháng 5</v>
          </cell>
          <cell r="H13" t="str">
            <v>Tháng 6</v>
          </cell>
          <cell r="I13" t="str">
            <v>Tháng 7</v>
          </cell>
          <cell r="J13" t="str">
            <v>Tháng 8</v>
          </cell>
          <cell r="K13" t="str">
            <v>Tháng 9</v>
          </cell>
          <cell r="L13" t="str">
            <v>Tháng 10</v>
          </cell>
          <cell r="M13" t="str">
            <v>Tháng 11</v>
          </cell>
          <cell r="N13" t="str">
            <v>Tháng 12</v>
          </cell>
          <cell r="O13" t="str">
            <v xml:space="preserve">Tổng </v>
          </cell>
        </row>
        <row r="14">
          <cell r="C14" t="str">
            <v>Mùa cao điểm tiệc</v>
          </cell>
          <cell r="D14" t="str">
            <v>Mùa cao điểm tiệc</v>
          </cell>
          <cell r="N14" t="str">
            <v>Mùa cao điểm tiệc</v>
          </cell>
        </row>
        <row r="15">
          <cell r="B15" t="str">
            <v>GENSHI YAKI</v>
          </cell>
          <cell r="C15">
            <v>1684800000</v>
          </cell>
          <cell r="D15">
            <v>1516320000</v>
          </cell>
          <cell r="E15">
            <v>1440504000</v>
          </cell>
          <cell r="F15">
            <v>1440504000</v>
          </cell>
          <cell r="G15">
            <v>1454909040</v>
          </cell>
          <cell r="H15">
            <v>1469458130.4000001</v>
          </cell>
          <cell r="I15">
            <v>1469458130.4000001</v>
          </cell>
          <cell r="J15">
            <v>1469458130.4000001</v>
          </cell>
          <cell r="K15">
            <v>1542931036.9200001</v>
          </cell>
          <cell r="L15">
            <v>1542931036.9200001</v>
          </cell>
          <cell r="M15">
            <v>1604648278.3968</v>
          </cell>
          <cell r="N15">
            <v>1733020140.6685441</v>
          </cell>
          <cell r="O15">
            <v>18368941924.105343</v>
          </cell>
        </row>
        <row r="16">
          <cell r="B16" t="str">
            <v>Tổng số khách/Tháng</v>
          </cell>
          <cell r="C16">
            <v>3744</v>
          </cell>
          <cell r="D16">
            <v>3369.6</v>
          </cell>
          <cell r="E16">
            <v>3201.12</v>
          </cell>
          <cell r="F16">
            <v>3201.12</v>
          </cell>
          <cell r="G16">
            <v>3233.1311999999998</v>
          </cell>
          <cell r="H16">
            <v>3265.4625120000001</v>
          </cell>
          <cell r="I16">
            <v>3265.4625120000001</v>
          </cell>
          <cell r="J16">
            <v>3265.4625120000001</v>
          </cell>
          <cell r="K16">
            <v>3428.7356376000002</v>
          </cell>
          <cell r="L16">
            <v>3428.7356376000002</v>
          </cell>
          <cell r="M16">
            <v>3565.885063104</v>
          </cell>
          <cell r="N16">
            <v>3851.1558681523202</v>
          </cell>
        </row>
        <row r="17">
          <cell r="B17" t="str">
            <v>Round/Tháng</v>
          </cell>
          <cell r="C17">
            <v>37.44</v>
          </cell>
          <cell r="D17">
            <v>33.695999999999998</v>
          </cell>
          <cell r="E17">
            <v>32.011200000000002</v>
          </cell>
          <cell r="F17">
            <v>32.011200000000002</v>
          </cell>
          <cell r="G17">
            <v>32.331311999999997</v>
          </cell>
          <cell r="H17">
            <v>32.654625119999999</v>
          </cell>
          <cell r="I17">
            <v>32.654625119999999</v>
          </cell>
          <cell r="J17">
            <v>32.654625119999999</v>
          </cell>
          <cell r="K17">
            <v>34.287356376000005</v>
          </cell>
          <cell r="L17">
            <v>34.287356376000005</v>
          </cell>
          <cell r="M17">
            <v>35.658850631039996</v>
          </cell>
          <cell r="N17">
            <v>38.511558681523205</v>
          </cell>
        </row>
        <row r="18">
          <cell r="B18" t="str">
            <v>Doanh thu trung bình ngày</v>
          </cell>
          <cell r="C18">
            <v>54348387.096774191</v>
          </cell>
          <cell r="D18">
            <v>54154285.714285716</v>
          </cell>
          <cell r="E18">
            <v>46467870.967741936</v>
          </cell>
          <cell r="F18">
            <v>48016800</v>
          </cell>
          <cell r="G18">
            <v>46932549.677419357</v>
          </cell>
          <cell r="H18">
            <v>48981937.68</v>
          </cell>
          <cell r="I18">
            <v>48981937.68</v>
          </cell>
          <cell r="J18">
            <v>47401875.174193554</v>
          </cell>
          <cell r="K18">
            <v>51431034.564000003</v>
          </cell>
          <cell r="L18">
            <v>49771968.93290323</v>
          </cell>
          <cell r="M18">
            <v>53488275.946560003</v>
          </cell>
          <cell r="N18">
            <v>55903875.505436905</v>
          </cell>
          <cell r="O18">
            <v>605880798.93931496</v>
          </cell>
        </row>
        <row r="19">
          <cell r="B19" t="str">
            <v xml:space="preserve">Tổng </v>
          </cell>
          <cell r="C19">
            <v>1684800000</v>
          </cell>
          <cell r="D19">
            <v>1516320000</v>
          </cell>
          <cell r="E19">
            <v>1440504000</v>
          </cell>
          <cell r="F19">
            <v>1440504000</v>
          </cell>
          <cell r="G19">
            <v>1454909040</v>
          </cell>
          <cell r="H19">
            <v>1469458130.4000001</v>
          </cell>
          <cell r="I19">
            <v>1469458130.4000001</v>
          </cell>
          <cell r="J19">
            <v>1469458130.4000001</v>
          </cell>
          <cell r="K19">
            <v>1542931036.9200001</v>
          </cell>
          <cell r="L19">
            <v>1542931036.9200001</v>
          </cell>
          <cell r="M19">
            <v>1604648278.3968</v>
          </cell>
          <cell r="N19">
            <v>1733020140.6685441</v>
          </cell>
          <cell r="O19">
            <v>18368941924.105343</v>
          </cell>
        </row>
      </sheetData>
      <sheetData sheetId="8">
        <row r="13">
          <cell r="B13" t="str">
            <v>Chi nhánh</v>
          </cell>
          <cell r="C13" t="str">
            <v>Tháng 1</v>
          </cell>
          <cell r="D13" t="str">
            <v>Tháng 2</v>
          </cell>
          <cell r="E13" t="str">
            <v>Tháng 3</v>
          </cell>
          <cell r="F13" t="str">
            <v>Tháng 4</v>
          </cell>
          <cell r="G13" t="str">
            <v>Tháng 5</v>
          </cell>
          <cell r="H13" t="str">
            <v>Tháng 6</v>
          </cell>
          <cell r="I13" t="str">
            <v>Tháng 7</v>
          </cell>
          <cell r="J13" t="str">
            <v>Tháng 8</v>
          </cell>
          <cell r="K13" t="str">
            <v>Tháng 9</v>
          </cell>
          <cell r="L13" t="str">
            <v>Tháng 10</v>
          </cell>
          <cell r="M13" t="str">
            <v>Tháng 11</v>
          </cell>
          <cell r="N13" t="str">
            <v>Tháng 12</v>
          </cell>
          <cell r="O13" t="str">
            <v xml:space="preserve">Tổng </v>
          </cell>
        </row>
        <row r="14">
          <cell r="C14" t="str">
            <v>Mùa cao điểm tiệc</v>
          </cell>
          <cell r="D14" t="str">
            <v>Mùa cao điểm tiệc</v>
          </cell>
          <cell r="N14" t="str">
            <v>Mùa cao điểm tiệc</v>
          </cell>
        </row>
        <row r="15">
          <cell r="B15" t="str">
            <v>MYLIFE BISTRO - ALEX</v>
          </cell>
          <cell r="C15">
            <v>950400000.00000012</v>
          </cell>
          <cell r="D15">
            <v>855360000.00000012</v>
          </cell>
          <cell r="E15">
            <v>812592000.00000012</v>
          </cell>
          <cell r="F15">
            <v>812592000.00000012</v>
          </cell>
          <cell r="G15">
            <v>812592000.00000012</v>
          </cell>
          <cell r="H15">
            <v>812592000.00000012</v>
          </cell>
          <cell r="I15">
            <v>812592000.00000012</v>
          </cell>
          <cell r="J15">
            <v>812592000.00000012</v>
          </cell>
          <cell r="K15">
            <v>812592000.00000012</v>
          </cell>
          <cell r="L15">
            <v>812592000.00000012</v>
          </cell>
          <cell r="M15">
            <v>812592000.00000012</v>
          </cell>
          <cell r="N15">
            <v>934480800.00000012</v>
          </cell>
          <cell r="O15">
            <v>10053568800.000002</v>
          </cell>
        </row>
        <row r="16">
          <cell r="B16" t="str">
            <v>MYLIFE BISTRO - THĐ</v>
          </cell>
          <cell r="C16">
            <v>0</v>
          </cell>
          <cell r="D16">
            <v>0</v>
          </cell>
          <cell r="E16">
            <v>0</v>
          </cell>
          <cell r="F16">
            <v>914166000.00000012</v>
          </cell>
          <cell r="G16">
            <v>914166000.00000012</v>
          </cell>
          <cell r="H16">
            <v>914166000.00000012</v>
          </cell>
          <cell r="I16">
            <v>914166000.00000012</v>
          </cell>
          <cell r="J16">
            <v>914166000.00000012</v>
          </cell>
          <cell r="K16">
            <v>914166000.00000012</v>
          </cell>
          <cell r="L16">
            <v>914166000.00000012</v>
          </cell>
          <cell r="M16">
            <v>914166000.00000012</v>
          </cell>
          <cell r="N16">
            <v>1051290900</v>
          </cell>
          <cell r="O16">
            <v>8364618900.000001</v>
          </cell>
        </row>
        <row r="17">
          <cell r="B17" t="str">
            <v>Tổng số khách/Tháng</v>
          </cell>
          <cell r="C17">
            <v>6336.0000000000009</v>
          </cell>
          <cell r="D17">
            <v>5702.4000000000005</v>
          </cell>
          <cell r="E17">
            <v>5417.2800000000007</v>
          </cell>
          <cell r="F17">
            <v>5417.2800000000007</v>
          </cell>
          <cell r="G17">
            <v>5417.2800000000007</v>
          </cell>
          <cell r="H17">
            <v>5417.2800000000007</v>
          </cell>
          <cell r="I17">
            <v>5417.2800000000007</v>
          </cell>
          <cell r="J17">
            <v>5417.2800000000007</v>
          </cell>
          <cell r="K17">
            <v>5417.2800000000007</v>
          </cell>
          <cell r="L17">
            <v>5417.2800000000007</v>
          </cell>
          <cell r="M17">
            <v>5417.2800000000007</v>
          </cell>
          <cell r="N17">
            <v>6229.8720000000012</v>
          </cell>
          <cell r="O17">
            <v>67023.791999999987</v>
          </cell>
        </row>
        <row r="18">
          <cell r="B18" t="str">
            <v>Round/Tháng</v>
          </cell>
          <cell r="C18">
            <v>79.200000000000017</v>
          </cell>
          <cell r="D18">
            <v>71.28</v>
          </cell>
          <cell r="E18">
            <v>67.716000000000008</v>
          </cell>
          <cell r="F18">
            <v>67.716000000000008</v>
          </cell>
          <cell r="G18">
            <v>67.716000000000008</v>
          </cell>
          <cell r="H18">
            <v>67.716000000000008</v>
          </cell>
          <cell r="I18">
            <v>67.716000000000008</v>
          </cell>
          <cell r="J18">
            <v>67.716000000000008</v>
          </cell>
          <cell r="K18">
            <v>67.716000000000008</v>
          </cell>
          <cell r="L18">
            <v>67.716000000000008</v>
          </cell>
          <cell r="M18">
            <v>67.716000000000008</v>
          </cell>
          <cell r="N18">
            <v>77.873400000000018</v>
          </cell>
        </row>
        <row r="19">
          <cell r="B19" t="str">
            <v>Doanh thu trung bình ngày</v>
          </cell>
          <cell r="C19">
            <v>30658064.516129036</v>
          </cell>
          <cell r="D19">
            <v>30548571.428571433</v>
          </cell>
          <cell r="E19">
            <v>26212645.161290325</v>
          </cell>
          <cell r="F19">
            <v>27086400.000000004</v>
          </cell>
          <cell r="G19">
            <v>26212645.161290325</v>
          </cell>
          <cell r="H19">
            <v>27086400.000000004</v>
          </cell>
          <cell r="I19">
            <v>27086400.000000004</v>
          </cell>
          <cell r="J19">
            <v>26212645.161290325</v>
          </cell>
          <cell r="K19">
            <v>27086400.000000004</v>
          </cell>
          <cell r="L19">
            <v>26212645.161290325</v>
          </cell>
          <cell r="M19">
            <v>27086400.000000004</v>
          </cell>
          <cell r="N19">
            <v>30144541.935483877</v>
          </cell>
          <cell r="O19">
            <v>331633758.52534562</v>
          </cell>
        </row>
        <row r="20">
          <cell r="B20" t="str">
            <v xml:space="preserve">Tổng </v>
          </cell>
          <cell r="C20">
            <v>950400000.00000012</v>
          </cell>
          <cell r="D20">
            <v>855360000.00000012</v>
          </cell>
          <cell r="E20">
            <v>812592000.00000012</v>
          </cell>
          <cell r="F20">
            <v>1726758000.0000002</v>
          </cell>
          <cell r="G20">
            <v>1726758000.0000002</v>
          </cell>
          <cell r="H20">
            <v>1726758000.0000002</v>
          </cell>
          <cell r="I20">
            <v>1726758000.0000002</v>
          </cell>
          <cell r="J20">
            <v>1726758000.0000002</v>
          </cell>
          <cell r="K20">
            <v>1726758000.0000002</v>
          </cell>
          <cell r="L20">
            <v>1726758000.0000002</v>
          </cell>
          <cell r="M20">
            <v>1726758000.0000002</v>
          </cell>
          <cell r="N20">
            <v>1985771700</v>
          </cell>
          <cell r="O20">
            <v>18418187700.000004</v>
          </cell>
        </row>
      </sheetData>
      <sheetData sheetId="9">
        <row r="13">
          <cell r="B13" t="str">
            <v>Chi nhánh</v>
          </cell>
          <cell r="C13" t="str">
            <v>Tháng 1</v>
          </cell>
          <cell r="D13" t="str">
            <v>Tháng 2</v>
          </cell>
          <cell r="E13" t="str">
            <v>Tháng 3</v>
          </cell>
          <cell r="F13" t="str">
            <v>Tháng 4</v>
          </cell>
          <cell r="G13" t="str">
            <v>Tháng 5</v>
          </cell>
          <cell r="H13" t="str">
            <v>Tháng 6</v>
          </cell>
          <cell r="I13" t="str">
            <v>Tháng 7</v>
          </cell>
          <cell r="J13" t="str">
            <v>Tháng 8</v>
          </cell>
          <cell r="K13" t="str">
            <v>Tháng 9</v>
          </cell>
          <cell r="L13" t="str">
            <v>Tháng 10</v>
          </cell>
          <cell r="M13" t="str">
            <v>Tháng 11</v>
          </cell>
          <cell r="N13" t="str">
            <v>Tháng 12</v>
          </cell>
          <cell r="O13" t="str">
            <v xml:space="preserve">Tổng </v>
          </cell>
        </row>
        <row r="14">
          <cell r="C14" t="str">
            <v>Mùa cao điểm</v>
          </cell>
          <cell r="N14" t="str">
            <v>Mùa cao điểm tiệc</v>
          </cell>
        </row>
        <row r="15">
          <cell r="B15" t="str">
            <v>MYLIFE TRẦN HƯNG ĐẠO</v>
          </cell>
          <cell r="C15">
            <v>720000000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720000000</v>
          </cell>
        </row>
        <row r="16">
          <cell r="B16" t="str">
            <v>MYLIFE TRƯƠNG ĐỊNH</v>
          </cell>
          <cell r="C16">
            <v>250000000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250000000</v>
          </cell>
        </row>
        <row r="17">
          <cell r="B17" t="str">
            <v>MYLIFE LÊ DUẨN</v>
          </cell>
          <cell r="C17">
            <v>580000000</v>
          </cell>
          <cell r="D17">
            <v>145000000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725000000</v>
          </cell>
        </row>
        <row r="18">
          <cell r="B18" t="str">
            <v>MYLIFE LÊ LAI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MYLIFE NGUYỄN THỊ MINH KHAI</v>
          </cell>
          <cell r="C19">
            <v>320000000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320000000</v>
          </cell>
        </row>
        <row r="20">
          <cell r="B20" t="str">
            <v>Tổng số khách/Tháng</v>
          </cell>
          <cell r="C20">
            <v>11404.087286409826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11404.087286409826</v>
          </cell>
        </row>
        <row r="21">
          <cell r="B21" t="str">
            <v>Round/Tháng</v>
          </cell>
          <cell r="C21">
            <v>142.55109108012283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 t="str">
            <v>Doanh thu trung bình ngày</v>
          </cell>
          <cell r="C22">
            <v>23225806.451612905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23225806.451612905</v>
          </cell>
        </row>
        <row r="23">
          <cell r="B23" t="str">
            <v xml:space="preserve">Tổng </v>
          </cell>
          <cell r="C23">
            <v>1870000000</v>
          </cell>
          <cell r="D23">
            <v>145000000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2015000000</v>
          </cell>
        </row>
      </sheetData>
      <sheetData sheetId="10">
        <row r="11">
          <cell r="B11" t="str">
            <v>Chi nhánh</v>
          </cell>
          <cell r="C11" t="str">
            <v>Tháng 1</v>
          </cell>
          <cell r="D11" t="str">
            <v>Tháng 2</v>
          </cell>
          <cell r="E11" t="str">
            <v>Tháng 3</v>
          </cell>
          <cell r="F11" t="str">
            <v>Tháng 4</v>
          </cell>
          <cell r="G11" t="str">
            <v>Tháng 5</v>
          </cell>
          <cell r="H11" t="str">
            <v>Tháng 6</v>
          </cell>
          <cell r="I11" t="str">
            <v>Tháng 7</v>
          </cell>
          <cell r="J11" t="str">
            <v>Tháng 8</v>
          </cell>
          <cell r="K11" t="str">
            <v>Tháng 9</v>
          </cell>
          <cell r="L11" t="str">
            <v>Tháng 10</v>
          </cell>
          <cell r="M11" t="str">
            <v>Tháng 11</v>
          </cell>
          <cell r="N11" t="str">
            <v>Tháng 12</v>
          </cell>
          <cell r="O11" t="str">
            <v xml:space="preserve">Tổng </v>
          </cell>
        </row>
        <row r="12">
          <cell r="C12" t="str">
            <v>Mùa cao điểm F&amp;B</v>
          </cell>
          <cell r="D12" t="str">
            <v>Trượt cao điểm</v>
          </cell>
          <cell r="H12" t="str">
            <v>Cao điểm Hệ thống</v>
          </cell>
          <cell r="I12" t="str">
            <v>Cao điểm Hệ thống</v>
          </cell>
          <cell r="J12" t="str">
            <v>Mùa chay</v>
          </cell>
          <cell r="K12" t="str">
            <v>Mùa chay</v>
          </cell>
          <cell r="N12" t="str">
            <v>Mùa cao điểm F&amp;B</v>
          </cell>
        </row>
        <row r="13">
          <cell r="B13" t="str">
            <v>KOHI  - XUÂN THỦY</v>
          </cell>
          <cell r="C13">
            <v>250500000</v>
          </cell>
          <cell r="D13">
            <v>250500000</v>
          </cell>
          <cell r="E13">
            <v>250500000</v>
          </cell>
          <cell r="F13">
            <v>250500000</v>
          </cell>
          <cell r="G13">
            <v>250500000</v>
          </cell>
          <cell r="H13">
            <v>250500000</v>
          </cell>
          <cell r="I13">
            <v>250500000</v>
          </cell>
          <cell r="J13">
            <v>250500000</v>
          </cell>
          <cell r="K13">
            <v>250500000</v>
          </cell>
          <cell r="L13">
            <v>250500000</v>
          </cell>
          <cell r="M13">
            <v>250500000</v>
          </cell>
          <cell r="N13">
            <v>250500000</v>
          </cell>
          <cell r="O13">
            <v>3006000000</v>
          </cell>
        </row>
        <row r="14">
          <cell r="B14" t="str">
            <v>KOHI - NGUYỄN ĐỨC CẢNH</v>
          </cell>
          <cell r="C14">
            <v>300000000</v>
          </cell>
          <cell r="D14">
            <v>300000000</v>
          </cell>
          <cell r="E14">
            <v>300000000</v>
          </cell>
          <cell r="F14">
            <v>300000000</v>
          </cell>
          <cell r="G14">
            <v>300000000</v>
          </cell>
          <cell r="H14">
            <v>300000000</v>
          </cell>
          <cell r="I14">
            <v>300000000</v>
          </cell>
          <cell r="J14">
            <v>300000000</v>
          </cell>
          <cell r="K14">
            <v>300000000</v>
          </cell>
          <cell r="L14">
            <v>300000000</v>
          </cell>
          <cell r="M14">
            <v>300000000</v>
          </cell>
          <cell r="N14">
            <v>300000000</v>
          </cell>
          <cell r="O14">
            <v>3600000000</v>
          </cell>
        </row>
        <row r="15">
          <cell r="B15" t="str">
            <v>KOHI - NGUYỄN HUỆ</v>
          </cell>
          <cell r="C15">
            <v>300000000</v>
          </cell>
          <cell r="D15">
            <v>300000000</v>
          </cell>
          <cell r="E15">
            <v>300000000</v>
          </cell>
          <cell r="F15">
            <v>300000000</v>
          </cell>
          <cell r="G15">
            <v>300000000</v>
          </cell>
          <cell r="H15">
            <v>300000000</v>
          </cell>
          <cell r="I15">
            <v>300000000</v>
          </cell>
          <cell r="J15">
            <v>300000000</v>
          </cell>
          <cell r="K15">
            <v>300000000</v>
          </cell>
          <cell r="L15">
            <v>300000000</v>
          </cell>
          <cell r="M15">
            <v>300000000</v>
          </cell>
          <cell r="N15">
            <v>300000000</v>
          </cell>
          <cell r="O15">
            <v>3600000000</v>
          </cell>
        </row>
        <row r="16">
          <cell r="B16" t="str">
            <v>KOHI - NGUYỄN THỊ MINH KHAI</v>
          </cell>
          <cell r="C16">
            <v>300000000</v>
          </cell>
          <cell r="D16">
            <v>300000000</v>
          </cell>
          <cell r="E16">
            <v>300000000</v>
          </cell>
          <cell r="F16">
            <v>300000000</v>
          </cell>
          <cell r="G16">
            <v>300000000</v>
          </cell>
          <cell r="H16">
            <v>300000000</v>
          </cell>
          <cell r="I16">
            <v>300000000</v>
          </cell>
          <cell r="J16">
            <v>300000000</v>
          </cell>
          <cell r="K16">
            <v>300000000</v>
          </cell>
          <cell r="L16">
            <v>300000000</v>
          </cell>
          <cell r="M16">
            <v>300000000</v>
          </cell>
          <cell r="N16">
            <v>300000000</v>
          </cell>
          <cell r="O16">
            <v>3600000000</v>
          </cell>
        </row>
        <row r="17">
          <cell r="B17" t="str">
            <v>KOHI - LÝ CHÍNH THẮNG</v>
          </cell>
          <cell r="C17">
            <v>300000000</v>
          </cell>
          <cell r="D17">
            <v>300000000</v>
          </cell>
          <cell r="E17">
            <v>300000000</v>
          </cell>
          <cell r="F17">
            <v>300000000</v>
          </cell>
          <cell r="G17">
            <v>300000000</v>
          </cell>
          <cell r="H17">
            <v>300000000</v>
          </cell>
          <cell r="I17">
            <v>300000000</v>
          </cell>
          <cell r="J17">
            <v>300000000</v>
          </cell>
          <cell r="K17">
            <v>300000000</v>
          </cell>
          <cell r="L17">
            <v>300000000</v>
          </cell>
          <cell r="M17">
            <v>300000000</v>
          </cell>
          <cell r="N17">
            <v>300000000</v>
          </cell>
          <cell r="O17">
            <v>3600000000</v>
          </cell>
        </row>
        <row r="18">
          <cell r="B18" t="str">
            <v>KOHI - LÊ DUẨN</v>
          </cell>
          <cell r="C18">
            <v>0</v>
          </cell>
          <cell r="D18">
            <v>0</v>
          </cell>
          <cell r="E18">
            <v>0</v>
          </cell>
          <cell r="F18">
            <v>41750000</v>
          </cell>
          <cell r="G18">
            <v>250500000</v>
          </cell>
          <cell r="H18">
            <v>250500000</v>
          </cell>
          <cell r="I18">
            <v>250500000</v>
          </cell>
          <cell r="J18">
            <v>250500000</v>
          </cell>
          <cell r="K18">
            <v>250500000</v>
          </cell>
          <cell r="L18">
            <v>250500000</v>
          </cell>
          <cell r="M18">
            <v>250500000</v>
          </cell>
          <cell r="N18">
            <v>250500000</v>
          </cell>
          <cell r="O18">
            <v>2045750000</v>
          </cell>
        </row>
        <row r="19">
          <cell r="B19" t="str">
            <v>KOHI - LÊ LAI</v>
          </cell>
          <cell r="C19">
            <v>150000000</v>
          </cell>
          <cell r="D19">
            <v>230000000</v>
          </cell>
          <cell r="E19">
            <v>250500000</v>
          </cell>
          <cell r="F19">
            <v>250500000</v>
          </cell>
          <cell r="G19">
            <v>250500000</v>
          </cell>
          <cell r="H19">
            <v>250500000</v>
          </cell>
          <cell r="I19">
            <v>250500000</v>
          </cell>
          <cell r="J19">
            <v>250500000</v>
          </cell>
          <cell r="K19">
            <v>250500000</v>
          </cell>
          <cell r="L19">
            <v>250500000</v>
          </cell>
          <cell r="M19">
            <v>250500000</v>
          </cell>
          <cell r="N19">
            <v>250500000</v>
          </cell>
          <cell r="O19">
            <v>2885000000</v>
          </cell>
        </row>
        <row r="20">
          <cell r="B20" t="str">
            <v>KOHI - NEW 1</v>
          </cell>
          <cell r="C20">
            <v>0</v>
          </cell>
          <cell r="D20">
            <v>0</v>
          </cell>
          <cell r="E20">
            <v>300000000</v>
          </cell>
          <cell r="F20">
            <v>300000000</v>
          </cell>
          <cell r="G20">
            <v>300000000</v>
          </cell>
          <cell r="H20">
            <v>300000000</v>
          </cell>
          <cell r="I20">
            <v>300000000</v>
          </cell>
          <cell r="J20">
            <v>300000000</v>
          </cell>
          <cell r="K20">
            <v>300000000</v>
          </cell>
          <cell r="L20">
            <v>300000000</v>
          </cell>
          <cell r="M20">
            <v>300000000</v>
          </cell>
          <cell r="N20">
            <v>300000000</v>
          </cell>
          <cell r="O20">
            <v>3000000000</v>
          </cell>
        </row>
        <row r="21">
          <cell r="B21" t="str">
            <v>KOHI - NEW 2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300000000.00000006</v>
          </cell>
          <cell r="I21">
            <v>300000000.00000006</v>
          </cell>
          <cell r="J21">
            <v>300000000.00000006</v>
          </cell>
          <cell r="K21">
            <v>300000000.00000006</v>
          </cell>
          <cell r="L21">
            <v>300000000.00000006</v>
          </cell>
          <cell r="M21">
            <v>300000000.00000006</v>
          </cell>
          <cell r="N21">
            <v>300000000.00000006</v>
          </cell>
          <cell r="O21">
            <v>2100000000.0000002</v>
          </cell>
        </row>
        <row r="22">
          <cell r="B22" t="str">
            <v>KOHI - NEW 3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300000000</v>
          </cell>
          <cell r="L22">
            <v>300000000</v>
          </cell>
          <cell r="M22">
            <v>300000000</v>
          </cell>
          <cell r="N22">
            <v>300000000</v>
          </cell>
          <cell r="O22">
            <v>1200000000</v>
          </cell>
        </row>
        <row r="23">
          <cell r="B23" t="str">
            <v>KOHI - NEW 4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300000000</v>
          </cell>
          <cell r="O23">
            <v>300000000</v>
          </cell>
        </row>
        <row r="24">
          <cell r="B24" t="str">
            <v>KOHI - FRANCHISE 1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700000000</v>
          </cell>
          <cell r="H24">
            <v>45000000</v>
          </cell>
          <cell r="I24">
            <v>45000000</v>
          </cell>
          <cell r="J24">
            <v>45000000</v>
          </cell>
          <cell r="K24">
            <v>45000000</v>
          </cell>
          <cell r="L24">
            <v>45000000</v>
          </cell>
          <cell r="M24">
            <v>45000000</v>
          </cell>
          <cell r="N24">
            <v>45000000</v>
          </cell>
          <cell r="O24">
            <v>1015000000</v>
          </cell>
        </row>
        <row r="25">
          <cell r="B25" t="str">
            <v>KOHI - FRANCHISE 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700000000</v>
          </cell>
          <cell r="K25">
            <v>45000000.000000007</v>
          </cell>
          <cell r="L25">
            <v>45000000.000000007</v>
          </cell>
          <cell r="M25">
            <v>45000000.000000007</v>
          </cell>
          <cell r="N25">
            <v>45000000.000000007</v>
          </cell>
          <cell r="O25">
            <v>880000000</v>
          </cell>
        </row>
        <row r="26">
          <cell r="B26" t="str">
            <v>KOHI - FRANCHISE 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700000000</v>
          </cell>
          <cell r="O26">
            <v>700000000</v>
          </cell>
        </row>
        <row r="27">
          <cell r="B27" t="str">
            <v>Tổng số khách/Tháng</v>
          </cell>
          <cell r="C27">
            <v>31485.245901639344</v>
          </cell>
          <cell r="D27">
            <v>33059.016393442624</v>
          </cell>
          <cell r="E27">
            <v>39363.934426229505</v>
          </cell>
          <cell r="F27">
            <v>40185.24590163934</v>
          </cell>
          <cell r="G27">
            <v>58062.295081967211</v>
          </cell>
          <cell r="H27">
            <v>51078.688524590165</v>
          </cell>
          <cell r="I27">
            <v>51078.688524590165</v>
          </cell>
          <cell r="J27">
            <v>64849.180327868846</v>
          </cell>
          <cell r="K27">
            <v>57865.573770491799</v>
          </cell>
          <cell r="L27">
            <v>57865.573770491799</v>
          </cell>
          <cell r="M27">
            <v>57865.573770491799</v>
          </cell>
          <cell r="N27">
            <v>77537.704918032789</v>
          </cell>
          <cell r="O27">
            <v>620296.72131147538</v>
          </cell>
        </row>
        <row r="28">
          <cell r="B28" t="str">
            <v>Round/Tháng</v>
          </cell>
        </row>
        <row r="29">
          <cell r="B29" t="str">
            <v>Doanh thu trung bình ngày</v>
          </cell>
          <cell r="C29">
            <v>51629032.258064516</v>
          </cell>
          <cell r="D29">
            <v>60017857.142857142</v>
          </cell>
          <cell r="E29">
            <v>64548387.096774191</v>
          </cell>
          <cell r="F29">
            <v>68091666.666666672</v>
          </cell>
          <cell r="G29">
            <v>95209677.419354841</v>
          </cell>
          <cell r="H29">
            <v>86550000</v>
          </cell>
          <cell r="I29">
            <v>86550000</v>
          </cell>
          <cell r="J29">
            <v>106338709.67741935</v>
          </cell>
          <cell r="K29">
            <v>98050000</v>
          </cell>
          <cell r="L29">
            <v>94887096.774193555</v>
          </cell>
          <cell r="M29">
            <v>98050000</v>
          </cell>
          <cell r="N29">
            <v>127145161.29032259</v>
          </cell>
          <cell r="O29">
            <v>86388356.16438356</v>
          </cell>
        </row>
        <row r="30">
          <cell r="B30" t="str">
            <v xml:space="preserve">Tổng </v>
          </cell>
          <cell r="C30">
            <v>1600500000</v>
          </cell>
          <cell r="D30">
            <v>1680500000</v>
          </cell>
          <cell r="E30">
            <v>2001000000</v>
          </cell>
          <cell r="F30">
            <v>2042750000</v>
          </cell>
          <cell r="G30">
            <v>2951500000</v>
          </cell>
          <cell r="H30">
            <v>2596500000</v>
          </cell>
          <cell r="I30">
            <v>2596500000</v>
          </cell>
          <cell r="J30">
            <v>3296500000</v>
          </cell>
          <cell r="K30">
            <v>2941500000</v>
          </cell>
          <cell r="L30">
            <v>2941500000</v>
          </cell>
          <cell r="M30">
            <v>2941500000</v>
          </cell>
          <cell r="N30">
            <v>3941500000</v>
          </cell>
          <cell r="O30">
            <v>31531750000</v>
          </cell>
        </row>
      </sheetData>
      <sheetData sheetId="11">
        <row r="13">
          <cell r="B13" t="str">
            <v>Chi nhánh</v>
          </cell>
          <cell r="C13" t="str">
            <v>Tháng 1</v>
          </cell>
          <cell r="D13" t="str">
            <v>Tháng 2</v>
          </cell>
          <cell r="E13" t="str">
            <v>Tháng 3</v>
          </cell>
          <cell r="F13" t="str">
            <v>Tháng 4</v>
          </cell>
          <cell r="G13" t="str">
            <v>Tháng 5</v>
          </cell>
          <cell r="H13" t="str">
            <v>Tháng 6</v>
          </cell>
          <cell r="I13" t="str">
            <v>Tháng 7</v>
          </cell>
          <cell r="J13" t="str">
            <v>Tháng 8</v>
          </cell>
          <cell r="K13" t="str">
            <v>Tháng 9</v>
          </cell>
          <cell r="L13" t="str">
            <v>Tháng 10</v>
          </cell>
          <cell r="M13" t="str">
            <v>Tháng 11</v>
          </cell>
          <cell r="N13" t="str">
            <v>Tháng 12</v>
          </cell>
          <cell r="O13" t="str">
            <v xml:space="preserve">Tổng </v>
          </cell>
        </row>
        <row r="14">
          <cell r="C14" t="str">
            <v>Mùa cao điểm tiệc</v>
          </cell>
          <cell r="D14" t="str">
            <v>Mùa cao điểm tiệc</v>
          </cell>
          <cell r="N14" t="str">
            <v>Mùa cao điểm tiệc</v>
          </cell>
        </row>
        <row r="15">
          <cell r="B15" t="str">
            <v>SẢNH 179 LÝ CHÍNH THẮNG</v>
          </cell>
          <cell r="C15">
            <v>1324800000</v>
          </cell>
          <cell r="D15">
            <v>1192320000</v>
          </cell>
          <cell r="E15">
            <v>1132704000</v>
          </cell>
          <cell r="F15">
            <v>1132704000</v>
          </cell>
          <cell r="G15">
            <v>1144031040</v>
          </cell>
          <cell r="H15">
            <v>1155471350.4000001</v>
          </cell>
          <cell r="I15">
            <v>1155471350.4000001</v>
          </cell>
          <cell r="J15">
            <v>1155471350.4000001</v>
          </cell>
          <cell r="K15">
            <v>1213244917.9200001</v>
          </cell>
          <cell r="L15">
            <v>1213244917.9200001</v>
          </cell>
          <cell r="M15">
            <v>1261774714.6368001</v>
          </cell>
          <cell r="N15">
            <v>1451040921.83232</v>
          </cell>
          <cell r="O15">
            <v>14532278563.509119</v>
          </cell>
        </row>
        <row r="16">
          <cell r="B16" t="str">
            <v>Tổng số khách/Tháng</v>
          </cell>
          <cell r="C16">
            <v>3312</v>
          </cell>
          <cell r="D16">
            <v>2980.8</v>
          </cell>
          <cell r="E16">
            <v>2831.76</v>
          </cell>
          <cell r="F16">
            <v>2831.76</v>
          </cell>
          <cell r="G16">
            <v>2860.0776000000001</v>
          </cell>
          <cell r="H16">
            <v>2888.6783760000003</v>
          </cell>
          <cell r="I16">
            <v>2888.6783760000003</v>
          </cell>
          <cell r="J16">
            <v>2888.6783760000003</v>
          </cell>
          <cell r="K16">
            <v>3033.1122948000002</v>
          </cell>
          <cell r="L16">
            <v>3033.1122948000002</v>
          </cell>
          <cell r="M16">
            <v>3154.4367865920003</v>
          </cell>
          <cell r="N16">
            <v>3627.6023045808001</v>
          </cell>
          <cell r="O16">
            <v>36330.696408772805</v>
          </cell>
        </row>
        <row r="17">
          <cell r="B17" t="str">
            <v>Round/Tháng</v>
          </cell>
          <cell r="C17">
            <v>110.4</v>
          </cell>
          <cell r="D17">
            <v>99.36</v>
          </cell>
          <cell r="E17">
            <v>94.39200000000001</v>
          </cell>
          <cell r="F17">
            <v>94.39200000000001</v>
          </cell>
          <cell r="G17">
            <v>95.335920000000002</v>
          </cell>
          <cell r="H17">
            <v>96.28927920000001</v>
          </cell>
          <cell r="I17">
            <v>96.28927920000001</v>
          </cell>
          <cell r="J17">
            <v>96.28927920000001</v>
          </cell>
          <cell r="K17">
            <v>101.10374316000001</v>
          </cell>
          <cell r="L17">
            <v>101.10374316000001</v>
          </cell>
          <cell r="M17">
            <v>105.14789288640002</v>
          </cell>
          <cell r="N17">
            <v>120.92007681936001</v>
          </cell>
        </row>
        <row r="18">
          <cell r="B18" t="str">
            <v>Doanh thu trung bình ngày</v>
          </cell>
          <cell r="C18">
            <v>42735483.870967738</v>
          </cell>
          <cell r="D18">
            <v>42582857.142857142</v>
          </cell>
          <cell r="E18">
            <v>36538838.709677421</v>
          </cell>
          <cell r="F18">
            <v>37756800</v>
          </cell>
          <cell r="G18">
            <v>36904227.096774191</v>
          </cell>
          <cell r="H18">
            <v>38515711.68</v>
          </cell>
          <cell r="I18">
            <v>38515711.68</v>
          </cell>
          <cell r="J18">
            <v>37273269.367741935</v>
          </cell>
          <cell r="K18">
            <v>40441497.264000006</v>
          </cell>
          <cell r="L18">
            <v>39136932.836129032</v>
          </cell>
          <cell r="M18">
            <v>42059157.15456</v>
          </cell>
          <cell r="N18">
            <v>46807771.672010325</v>
          </cell>
          <cell r="O18">
            <v>479268258.47471774</v>
          </cell>
        </row>
        <row r="19">
          <cell r="B19" t="str">
            <v xml:space="preserve">Tổng </v>
          </cell>
          <cell r="C19">
            <v>1324800000</v>
          </cell>
          <cell r="D19">
            <v>1192320000</v>
          </cell>
          <cell r="E19">
            <v>1132704000</v>
          </cell>
          <cell r="F19">
            <v>1132704000</v>
          </cell>
          <cell r="G19">
            <v>1144031040</v>
          </cell>
          <cell r="H19">
            <v>1155471350.4000001</v>
          </cell>
          <cell r="I19">
            <v>1155471350.4000001</v>
          </cell>
          <cell r="J19">
            <v>1155471350.4000001</v>
          </cell>
          <cell r="K19">
            <v>1213244917.9200001</v>
          </cell>
          <cell r="L19">
            <v>1213244917.9200001</v>
          </cell>
          <cell r="M19">
            <v>1261774714.6368001</v>
          </cell>
          <cell r="N19">
            <v>1451040921.83232</v>
          </cell>
          <cell r="O19">
            <v>14532278563.509119</v>
          </cell>
        </row>
      </sheetData>
      <sheetData sheetId="12">
        <row r="13">
          <cell r="B13" t="str">
            <v>Chi nhánh</v>
          </cell>
          <cell r="C13" t="str">
            <v>Tháng 1</v>
          </cell>
          <cell r="D13" t="str">
            <v>Tháng 2</v>
          </cell>
          <cell r="E13" t="str">
            <v>Tháng 3</v>
          </cell>
          <cell r="F13" t="str">
            <v>Tháng 4</v>
          </cell>
          <cell r="G13" t="str">
            <v>Tháng 5</v>
          </cell>
          <cell r="H13" t="str">
            <v>Tháng 6</v>
          </cell>
          <cell r="I13" t="str">
            <v>Tháng 7</v>
          </cell>
          <cell r="J13" t="str">
            <v>Tháng 8</v>
          </cell>
          <cell r="K13" t="str">
            <v>Tháng 9</v>
          </cell>
          <cell r="L13" t="str">
            <v>Tháng 10</v>
          </cell>
          <cell r="M13" t="str">
            <v>Tháng 11</v>
          </cell>
          <cell r="N13" t="str">
            <v>Tháng 12</v>
          </cell>
          <cell r="O13" t="str">
            <v xml:space="preserve">Tổng </v>
          </cell>
        </row>
        <row r="14">
          <cell r="C14" t="str">
            <v>Mùa cao điểm tiệc</v>
          </cell>
          <cell r="D14" t="str">
            <v>Mùa cao điểm tiệc</v>
          </cell>
          <cell r="N14" t="str">
            <v>Mùa cao điểm tiệc</v>
          </cell>
        </row>
        <row r="15">
          <cell r="B15" t="str">
            <v>IWA BBQ</v>
          </cell>
          <cell r="C15">
            <v>3142656000</v>
          </cell>
          <cell r="D15">
            <v>3548160000</v>
          </cell>
          <cell r="E15">
            <v>3928320000</v>
          </cell>
          <cell r="F15">
            <v>3801600000</v>
          </cell>
          <cell r="G15">
            <v>3928320000</v>
          </cell>
          <cell r="H15">
            <v>3991680000</v>
          </cell>
          <cell r="I15">
            <v>4124736000</v>
          </cell>
          <cell r="J15">
            <v>4124736000</v>
          </cell>
          <cell r="K15">
            <v>4181760000.0000005</v>
          </cell>
          <cell r="L15">
            <v>4321152000</v>
          </cell>
          <cell r="M15">
            <v>4371840000</v>
          </cell>
          <cell r="N15">
            <v>4517568000</v>
          </cell>
          <cell r="O15">
            <v>47982528000</v>
          </cell>
        </row>
        <row r="16">
          <cell r="B16" t="str">
            <v>Tổng số khách/Tháng</v>
          </cell>
          <cell r="C16">
            <v>2095.1039999999998</v>
          </cell>
          <cell r="D16">
            <v>2365.44</v>
          </cell>
          <cell r="E16">
            <v>2618.88</v>
          </cell>
          <cell r="F16">
            <v>2534.4</v>
          </cell>
          <cell r="G16">
            <v>2618.88</v>
          </cell>
          <cell r="H16">
            <v>2661.12</v>
          </cell>
          <cell r="I16">
            <v>2749.8240000000001</v>
          </cell>
          <cell r="J16">
            <v>2749.8240000000001</v>
          </cell>
          <cell r="K16">
            <v>2787.84</v>
          </cell>
          <cell r="L16">
            <v>2880.768</v>
          </cell>
          <cell r="M16">
            <v>2914.56</v>
          </cell>
          <cell r="N16">
            <v>3011.712</v>
          </cell>
        </row>
        <row r="17">
          <cell r="B17" t="str">
            <v>Round/Tháng</v>
          </cell>
          <cell r="C17">
            <v>20.951039999999999</v>
          </cell>
          <cell r="D17">
            <v>23.654399999999999</v>
          </cell>
          <cell r="E17">
            <v>26.188800000000001</v>
          </cell>
          <cell r="F17">
            <v>25.344000000000001</v>
          </cell>
          <cell r="G17">
            <v>26.188800000000001</v>
          </cell>
          <cell r="H17">
            <v>26.6112</v>
          </cell>
          <cell r="I17">
            <v>27.498239999999999</v>
          </cell>
          <cell r="J17">
            <v>27.498239999999999</v>
          </cell>
          <cell r="K17">
            <v>27.878400000000003</v>
          </cell>
          <cell r="L17">
            <v>28.807680000000001</v>
          </cell>
          <cell r="M17">
            <v>29.145599999999998</v>
          </cell>
          <cell r="N17">
            <v>30.11712</v>
          </cell>
        </row>
        <row r="18">
          <cell r="B18" t="str">
            <v>Doanh thu trung bình ngày</v>
          </cell>
          <cell r="C18">
            <v>101376000</v>
          </cell>
          <cell r="D18">
            <v>126720000</v>
          </cell>
          <cell r="E18">
            <v>126720000</v>
          </cell>
          <cell r="F18">
            <v>126720000</v>
          </cell>
          <cell r="G18">
            <v>126720000</v>
          </cell>
          <cell r="H18">
            <v>133056000</v>
          </cell>
          <cell r="I18">
            <v>137491200</v>
          </cell>
          <cell r="J18">
            <v>133056000</v>
          </cell>
          <cell r="K18">
            <v>139392000.00000003</v>
          </cell>
          <cell r="L18">
            <v>139392000</v>
          </cell>
          <cell r="M18">
            <v>145728000</v>
          </cell>
          <cell r="N18">
            <v>145728000</v>
          </cell>
          <cell r="O18">
            <v>1582099200</v>
          </cell>
        </row>
        <row r="19">
          <cell r="B19" t="str">
            <v xml:space="preserve">Tổng </v>
          </cell>
          <cell r="C19">
            <v>3142656000</v>
          </cell>
          <cell r="D19">
            <v>3548160000</v>
          </cell>
          <cell r="E19">
            <v>3928320000</v>
          </cell>
          <cell r="F19">
            <v>3801600000</v>
          </cell>
          <cell r="G19">
            <v>3928320000</v>
          </cell>
          <cell r="H19">
            <v>3991680000</v>
          </cell>
          <cell r="I19">
            <v>4124736000</v>
          </cell>
          <cell r="J19">
            <v>4124736000</v>
          </cell>
          <cell r="K19">
            <v>4181760000.0000005</v>
          </cell>
          <cell r="L19">
            <v>4321152000</v>
          </cell>
          <cell r="M19">
            <v>4371840000</v>
          </cell>
          <cell r="N19">
            <v>4517568000</v>
          </cell>
          <cell r="O19">
            <v>47982528000</v>
          </cell>
        </row>
      </sheetData>
      <sheetData sheetId="13">
        <row r="13">
          <cell r="B13" t="str">
            <v>Chi nhánh</v>
          </cell>
          <cell r="C13" t="str">
            <v>Tháng 1</v>
          </cell>
          <cell r="D13" t="str">
            <v>Tháng 2</v>
          </cell>
          <cell r="E13" t="str">
            <v>Tháng 3</v>
          </cell>
          <cell r="F13" t="str">
            <v>Tháng 4</v>
          </cell>
          <cell r="G13" t="str">
            <v>Tháng 5</v>
          </cell>
          <cell r="H13" t="str">
            <v>Tháng 6</v>
          </cell>
          <cell r="I13" t="str">
            <v>Tháng 7</v>
          </cell>
          <cell r="J13" t="str">
            <v>Tháng 8</v>
          </cell>
          <cell r="K13" t="str">
            <v>Tháng 9</v>
          </cell>
          <cell r="L13" t="str">
            <v>Tháng 10</v>
          </cell>
          <cell r="M13" t="str">
            <v>Tháng 11</v>
          </cell>
          <cell r="N13" t="str">
            <v>Tháng 12</v>
          </cell>
          <cell r="O13" t="str">
            <v xml:space="preserve">Tổng </v>
          </cell>
        </row>
        <row r="14">
          <cell r="C14" t="str">
            <v>Cao điểm F&amp;B</v>
          </cell>
          <cell r="D14" t="str">
            <v>Cao điểm F&amp;B</v>
          </cell>
          <cell r="N14" t="str">
            <v>Cao điểm F&amp;B</v>
          </cell>
        </row>
        <row r="15">
          <cell r="B15" t="str">
            <v>Ramen Concept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864000000</v>
          </cell>
          <cell r="H15">
            <v>872640000</v>
          </cell>
          <cell r="I15">
            <v>872640000</v>
          </cell>
          <cell r="J15">
            <v>872640000</v>
          </cell>
          <cell r="K15">
            <v>916272000</v>
          </cell>
          <cell r="L15">
            <v>916272000</v>
          </cell>
          <cell r="M15">
            <v>952922880</v>
          </cell>
          <cell r="N15">
            <v>1095861312</v>
          </cell>
          <cell r="O15">
            <v>7363248192</v>
          </cell>
        </row>
        <row r="16">
          <cell r="B16" t="str">
            <v>Tổng số khách/Tháng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4320</v>
          </cell>
          <cell r="H16">
            <v>4363.2</v>
          </cell>
          <cell r="I16">
            <v>4363.2</v>
          </cell>
          <cell r="J16">
            <v>4363.2</v>
          </cell>
          <cell r="K16">
            <v>4581.3599999999997</v>
          </cell>
          <cell r="L16">
            <v>4581.3599999999997</v>
          </cell>
          <cell r="M16">
            <v>4764.6144000000004</v>
          </cell>
          <cell r="N16">
            <v>5479.30656</v>
          </cell>
          <cell r="O16">
            <v>36816.240960000003</v>
          </cell>
        </row>
        <row r="17">
          <cell r="B17" t="str">
            <v>Round/Tháng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288</v>
          </cell>
          <cell r="H17">
            <v>290.88</v>
          </cell>
          <cell r="I17">
            <v>290.88</v>
          </cell>
          <cell r="J17">
            <v>290.88</v>
          </cell>
          <cell r="K17">
            <v>305.42399999999998</v>
          </cell>
          <cell r="L17">
            <v>305.42399999999998</v>
          </cell>
          <cell r="M17">
            <v>317.64096000000001</v>
          </cell>
          <cell r="N17">
            <v>365.287104</v>
          </cell>
        </row>
        <row r="18">
          <cell r="B18" t="str">
            <v>Doanh thu trung bình ngày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27870967.741935484</v>
          </cell>
          <cell r="H18">
            <v>29088000</v>
          </cell>
          <cell r="I18">
            <v>29088000</v>
          </cell>
          <cell r="J18">
            <v>28149677.419354837</v>
          </cell>
          <cell r="K18">
            <v>30542400</v>
          </cell>
          <cell r="L18">
            <v>29557161.290322579</v>
          </cell>
          <cell r="M18">
            <v>31764096</v>
          </cell>
          <cell r="N18">
            <v>35350364.903225809</v>
          </cell>
          <cell r="O18">
            <v>241410667.35483873</v>
          </cell>
        </row>
        <row r="19">
          <cell r="B19" t="str">
            <v xml:space="preserve">Tổng 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864000000</v>
          </cell>
          <cell r="H19">
            <v>872640000</v>
          </cell>
          <cell r="I19">
            <v>872640000</v>
          </cell>
          <cell r="J19">
            <v>872640000</v>
          </cell>
          <cell r="K19">
            <v>916272000</v>
          </cell>
          <cell r="L19">
            <v>916272000</v>
          </cell>
          <cell r="M19">
            <v>952922880</v>
          </cell>
          <cell r="N19">
            <v>1095861312</v>
          </cell>
          <cell r="O19">
            <v>7363248192</v>
          </cell>
        </row>
      </sheetData>
      <sheetData sheetId="14">
        <row r="1">
          <cell r="A1" t="str">
            <v>Tổng hợp chỉ số 2023 - Bản phụ để làm excel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ash"/>
      <sheetName val="Cover"/>
      <sheetName val="P&amp;L Jan 08"/>
      <sheetName val="Cash position"/>
      <sheetName val="Receivables"/>
      <sheetName val="Division"/>
      <sheetName val="Margin per TO"/>
      <sheetName val="Margin per Market"/>
    </sheetNames>
    <sheetDataSet>
      <sheetData sheetId="0">
        <row r="3">
          <cell r="B3" t="str">
            <v>CQ Travel</v>
          </cell>
          <cell r="E3">
            <v>79936.259999999995</v>
          </cell>
          <cell r="F3">
            <v>43253.7</v>
          </cell>
          <cell r="I3">
            <v>36</v>
          </cell>
          <cell r="J3">
            <v>252</v>
          </cell>
          <cell r="K3" t="str">
            <v>IN_ I</v>
          </cell>
          <cell r="N3" t="str">
            <v>Italia</v>
          </cell>
          <cell r="Q3" t="str">
            <v>H80394</v>
          </cell>
          <cell r="R3" t="str">
            <v>H80394 FEB S</v>
          </cell>
          <cell r="S3" t="str">
            <v>03 PAX CAM THAI</v>
          </cell>
          <cell r="T3" t="str">
            <v>S</v>
          </cell>
          <cell r="U3" t="str">
            <v>HM</v>
          </cell>
          <cell r="V3" t="str">
            <v>HM_ S</v>
          </cell>
          <cell r="Y3" t="str">
            <v xml:space="preserve">016 </v>
          </cell>
          <cell r="Z3" t="str">
            <v>7/016</v>
          </cell>
          <cell r="AA3" t="str">
            <v>CQ Travel</v>
          </cell>
          <cell r="AB3" t="str">
            <v>36 Pax</v>
          </cell>
          <cell r="AC3" t="str">
            <v>25 Jan 2008</v>
          </cell>
          <cell r="AD3" t="str">
            <v>1 Feb 2008</v>
          </cell>
          <cell r="AE3" t="str">
            <v>Italia</v>
          </cell>
          <cell r="AF3">
            <v>79936.259999999995</v>
          </cell>
          <cell r="AG3">
            <v>36</v>
          </cell>
          <cell r="AH3">
            <v>7</v>
          </cell>
          <cell r="AI3">
            <v>252</v>
          </cell>
        </row>
        <row r="4">
          <cell r="B4" t="str">
            <v>La Fabbrica Degli Incentive</v>
          </cell>
          <cell r="E4">
            <v>33536.6</v>
          </cell>
          <cell r="F4">
            <v>22873.53</v>
          </cell>
          <cell r="I4">
            <v>40</v>
          </cell>
          <cell r="J4">
            <v>240</v>
          </cell>
          <cell r="K4" t="str">
            <v>IN_ I</v>
          </cell>
          <cell r="N4" t="str">
            <v>Italia</v>
          </cell>
          <cell r="Q4" t="str">
            <v>H80471</v>
          </cell>
          <cell r="R4" t="str">
            <v>H80471 OCT V</v>
          </cell>
          <cell r="S4" t="str">
            <v>150 PAX OCT 2008</v>
          </cell>
          <cell r="T4" t="str">
            <v>I</v>
          </cell>
          <cell r="U4" t="str">
            <v>IN</v>
          </cell>
          <cell r="V4" t="str">
            <v>IN_ I</v>
          </cell>
          <cell r="Y4" t="str">
            <v>H80019</v>
          </cell>
          <cell r="Z4" t="str">
            <v>H80019</v>
          </cell>
          <cell r="AA4" t="str">
            <v>La Fabbrica Degli Incentive</v>
          </cell>
          <cell r="AB4" t="str">
            <v>40 pax</v>
          </cell>
          <cell r="AC4" t="str">
            <v>21 Jan 2008</v>
          </cell>
          <cell r="AD4" t="str">
            <v>27 Jan 2008</v>
          </cell>
          <cell r="AE4" t="str">
            <v>Italia</v>
          </cell>
          <cell r="AF4">
            <v>33536.6</v>
          </cell>
          <cell r="AG4">
            <v>40</v>
          </cell>
          <cell r="AH4">
            <v>6</v>
          </cell>
          <cell r="AI4">
            <v>240</v>
          </cell>
        </row>
        <row r="5">
          <cell r="B5" t="str">
            <v>Kuoni Italia S.P.A</v>
          </cell>
          <cell r="E5">
            <v>11016</v>
          </cell>
          <cell r="F5">
            <v>5678.31</v>
          </cell>
          <cell r="I5">
            <v>36</v>
          </cell>
          <cell r="J5">
            <v>288</v>
          </cell>
          <cell r="K5" t="str">
            <v>IN_ T</v>
          </cell>
          <cell r="N5" t="str">
            <v>Italia</v>
          </cell>
          <cell r="Q5" t="str">
            <v>H80489</v>
          </cell>
          <cell r="R5" t="str">
            <v>H80489 MAY C</v>
          </cell>
          <cell r="S5" t="str">
            <v>40 PAX MAY 2008</v>
          </cell>
          <cell r="T5" t="str">
            <v>I</v>
          </cell>
          <cell r="U5" t="str">
            <v>IN</v>
          </cell>
          <cell r="V5" t="str">
            <v>IN_ I</v>
          </cell>
          <cell r="Y5" t="str">
            <v>H80022</v>
          </cell>
          <cell r="Z5" t="str">
            <v>H80022</v>
          </cell>
          <cell r="AA5" t="str">
            <v>Kuoni Italia S.P.A</v>
          </cell>
          <cell r="AB5" t="str">
            <v>36 pax</v>
          </cell>
          <cell r="AC5" t="str">
            <v>29 Jan 2008</v>
          </cell>
          <cell r="AD5" t="str">
            <v>6 Feb 2008</v>
          </cell>
          <cell r="AE5" t="str">
            <v>Italia</v>
          </cell>
          <cell r="AF5">
            <v>11016</v>
          </cell>
          <cell r="AG5">
            <v>36</v>
          </cell>
          <cell r="AH5">
            <v>8</v>
          </cell>
          <cell r="AI5">
            <v>288</v>
          </cell>
        </row>
        <row r="6">
          <cell r="B6" t="str">
            <v>Zelig Viaggi S.r.l</v>
          </cell>
          <cell r="E6">
            <v>3234</v>
          </cell>
          <cell r="F6">
            <v>3278.49</v>
          </cell>
          <cell r="I6">
            <v>2</v>
          </cell>
          <cell r="J6">
            <v>24</v>
          </cell>
          <cell r="K6" t="str">
            <v>IN_ T</v>
          </cell>
          <cell r="N6" t="str">
            <v>Italia</v>
          </cell>
          <cell r="Q6" t="str">
            <v>H80184</v>
          </cell>
          <cell r="R6" t="str">
            <v>H80184 FEB I</v>
          </cell>
          <cell r="S6" t="str">
            <v>40 PAX VIP - FEB</v>
          </cell>
          <cell r="T6" t="str">
            <v>I</v>
          </cell>
          <cell r="U6" t="str">
            <v>IN</v>
          </cell>
          <cell r="V6" t="str">
            <v>IN_ I</v>
          </cell>
          <cell r="Y6" t="str">
            <v>H80024</v>
          </cell>
          <cell r="Z6" t="str">
            <v>H80024</v>
          </cell>
          <cell r="AA6" t="str">
            <v>Zelig Viaggi S.r.l</v>
          </cell>
          <cell r="AB6" t="str">
            <v>2 pax</v>
          </cell>
          <cell r="AC6" t="str">
            <v>6 Jan 2008</v>
          </cell>
          <cell r="AD6" t="str">
            <v>18 Jan 2008</v>
          </cell>
          <cell r="AE6" t="str">
            <v>Italia</v>
          </cell>
          <cell r="AF6">
            <v>3234</v>
          </cell>
          <cell r="AG6">
            <v>2</v>
          </cell>
          <cell r="AH6">
            <v>12</v>
          </cell>
          <cell r="AI6">
            <v>24</v>
          </cell>
        </row>
        <row r="7">
          <cell r="B7" t="str">
            <v>Dimensione Turismo</v>
          </cell>
          <cell r="E7">
            <v>1244</v>
          </cell>
          <cell r="F7">
            <v>381</v>
          </cell>
          <cell r="I7">
            <v>2</v>
          </cell>
          <cell r="J7">
            <v>6</v>
          </cell>
          <cell r="K7" t="str">
            <v>IN_ T</v>
          </cell>
          <cell r="N7" t="str">
            <v>Italia</v>
          </cell>
          <cell r="Q7" t="str">
            <v>H80052</v>
          </cell>
          <cell r="R7" t="str">
            <v>H80052 FEB I</v>
          </cell>
          <cell r="S7" t="str">
            <v>50 PAX - THAI - FEB 08</v>
          </cell>
          <cell r="T7" t="str">
            <v>I</v>
          </cell>
          <cell r="U7" t="str">
            <v>IN</v>
          </cell>
          <cell r="V7" t="str">
            <v>IN_ I</v>
          </cell>
          <cell r="Y7" t="str">
            <v>H80033</v>
          </cell>
          <cell r="Z7" t="str">
            <v>H80033</v>
          </cell>
          <cell r="AA7" t="str">
            <v>Dimensione Turismo</v>
          </cell>
          <cell r="AB7" t="str">
            <v>2 pax</v>
          </cell>
          <cell r="AC7" t="str">
            <v>2 Jan 2008</v>
          </cell>
          <cell r="AD7" t="str">
            <v>5 Jan 2008</v>
          </cell>
          <cell r="AE7" t="str">
            <v>Italia</v>
          </cell>
          <cell r="AF7">
            <v>1244</v>
          </cell>
          <cell r="AG7">
            <v>2</v>
          </cell>
          <cell r="AH7">
            <v>3</v>
          </cell>
          <cell r="AI7">
            <v>6</v>
          </cell>
        </row>
        <row r="8">
          <cell r="B8" t="str">
            <v>TEOREMA Tour</v>
          </cell>
          <cell r="E8">
            <v>5670</v>
          </cell>
          <cell r="F8">
            <v>2441.7657142857142</v>
          </cell>
          <cell r="I8">
            <v>4</v>
          </cell>
          <cell r="J8">
            <v>32</v>
          </cell>
          <cell r="K8" t="str">
            <v>IN_ SIC</v>
          </cell>
          <cell r="N8" t="str">
            <v>Italia</v>
          </cell>
          <cell r="Q8" t="str">
            <v>H80087</v>
          </cell>
          <cell r="R8" t="str">
            <v>H80087 MAR C</v>
          </cell>
          <cell r="S8" t="str">
            <v>ACV</v>
          </cell>
          <cell r="T8" t="str">
            <v>I</v>
          </cell>
          <cell r="U8" t="str">
            <v>IN</v>
          </cell>
          <cell r="V8" t="str">
            <v>IN_ I</v>
          </cell>
          <cell r="Y8" t="str">
            <v>H80034</v>
          </cell>
          <cell r="Z8" t="str">
            <v>H80034</v>
          </cell>
          <cell r="AA8" t="str">
            <v>TEOREMA Tour</v>
          </cell>
          <cell r="AB8" t="str">
            <v>4 pax</v>
          </cell>
          <cell r="AC8" t="str">
            <v>11 Jan 2008</v>
          </cell>
          <cell r="AD8" t="str">
            <v>19 Jan 2008</v>
          </cell>
          <cell r="AE8" t="str">
            <v>Italia</v>
          </cell>
          <cell r="AF8">
            <v>5670</v>
          </cell>
          <cell r="AG8">
            <v>4</v>
          </cell>
          <cell r="AH8">
            <v>8</v>
          </cell>
          <cell r="AI8">
            <v>32</v>
          </cell>
        </row>
        <row r="9">
          <cell r="B9" t="str">
            <v>Mistral Tour Internazionale Srl</v>
          </cell>
          <cell r="E9">
            <v>11843</v>
          </cell>
          <cell r="F9">
            <v>6104.4142857142861</v>
          </cell>
          <cell r="I9">
            <v>8</v>
          </cell>
          <cell r="J9">
            <v>80</v>
          </cell>
          <cell r="K9" t="str">
            <v>IN_ SIC</v>
          </cell>
          <cell r="N9" t="str">
            <v>Italia</v>
          </cell>
          <cell r="Q9" t="str">
            <v>H80197</v>
          </cell>
          <cell r="R9" t="str">
            <v>H80197 JAN T</v>
          </cell>
          <cell r="S9" t="str">
            <v>ADALBERTO FONTANA</v>
          </cell>
          <cell r="T9" t="str">
            <v>T</v>
          </cell>
          <cell r="U9" t="str">
            <v>IN</v>
          </cell>
          <cell r="V9" t="str">
            <v>IN_ T</v>
          </cell>
          <cell r="Y9" t="str">
            <v>H80034.1</v>
          </cell>
          <cell r="Z9" t="str">
            <v>H80034.1</v>
          </cell>
          <cell r="AA9" t="str">
            <v>Mistral Tour Internazionale Srl</v>
          </cell>
          <cell r="AB9" t="str">
            <v>8 pax</v>
          </cell>
          <cell r="AC9" t="str">
            <v>12 Jan 2008</v>
          </cell>
          <cell r="AD9" t="str">
            <v>22 Jan 2008</v>
          </cell>
          <cell r="AE9" t="str">
            <v>Italia</v>
          </cell>
          <cell r="AF9">
            <v>11843</v>
          </cell>
          <cell r="AG9">
            <v>8</v>
          </cell>
          <cell r="AH9">
            <v>10</v>
          </cell>
          <cell r="AI9">
            <v>80</v>
          </cell>
        </row>
        <row r="10">
          <cell r="B10" t="str">
            <v>SDM Tour</v>
          </cell>
          <cell r="E10">
            <v>6340</v>
          </cell>
          <cell r="F10">
            <v>2974.55</v>
          </cell>
          <cell r="I10">
            <v>4</v>
          </cell>
          <cell r="J10">
            <v>16</v>
          </cell>
          <cell r="K10" t="str">
            <v>IN_ T</v>
          </cell>
          <cell r="N10" t="str">
            <v>Italia</v>
          </cell>
          <cell r="Q10" t="str">
            <v>H80362</v>
          </cell>
          <cell r="R10" t="str">
            <v>H80362 MAR LT</v>
          </cell>
          <cell r="S10" t="str">
            <v>ADREANI</v>
          </cell>
          <cell r="T10" t="str">
            <v>SIC</v>
          </cell>
          <cell r="U10" t="str">
            <v>IN</v>
          </cell>
          <cell r="V10" t="str">
            <v>IN_ SIC</v>
          </cell>
          <cell r="Y10" t="str">
            <v>H80035</v>
          </cell>
          <cell r="Z10" t="str">
            <v>H80035</v>
          </cell>
          <cell r="AA10" t="str">
            <v>SDM Tour</v>
          </cell>
          <cell r="AB10" t="str">
            <v>4 pax</v>
          </cell>
          <cell r="AC10" t="str">
            <v>23 Jan 2008</v>
          </cell>
          <cell r="AD10" t="str">
            <v>27 Jan 2008</v>
          </cell>
          <cell r="AE10" t="str">
            <v>Italia</v>
          </cell>
          <cell r="AF10">
            <v>6340</v>
          </cell>
          <cell r="AG10">
            <v>4</v>
          </cell>
          <cell r="AH10">
            <v>4</v>
          </cell>
          <cell r="AI10">
            <v>16</v>
          </cell>
        </row>
        <row r="11">
          <cell r="B11" t="str">
            <v>ASCOT VIAGGI SRL</v>
          </cell>
          <cell r="E11">
            <v>25110</v>
          </cell>
          <cell r="F11">
            <v>13198.94</v>
          </cell>
          <cell r="I11">
            <v>10</v>
          </cell>
          <cell r="J11">
            <v>120</v>
          </cell>
          <cell r="K11" t="str">
            <v>IN_ T</v>
          </cell>
          <cell r="N11" t="str">
            <v>Italia</v>
          </cell>
          <cell r="Q11" t="str">
            <v>H80501</v>
          </cell>
          <cell r="R11" t="str">
            <v>H80501 APR V</v>
          </cell>
          <cell r="S11" t="str">
            <v>ADRIANO</v>
          </cell>
          <cell r="T11" t="str">
            <v>S</v>
          </cell>
          <cell r="U11" t="str">
            <v>IN</v>
          </cell>
          <cell r="V11" t="str">
            <v>IN_ S</v>
          </cell>
          <cell r="Y11" t="str">
            <v>H80037</v>
          </cell>
          <cell r="Z11" t="str">
            <v>H80037</v>
          </cell>
          <cell r="AA11" t="str">
            <v>ASCOT VIAGGI SRL</v>
          </cell>
          <cell r="AB11" t="str">
            <v>10 pax</v>
          </cell>
          <cell r="AC11" t="str">
            <v>1 Jan 2008</v>
          </cell>
          <cell r="AD11" t="str">
            <v>13 Jan 2008</v>
          </cell>
          <cell r="AE11" t="str">
            <v>Italia</v>
          </cell>
          <cell r="AF11">
            <v>25110</v>
          </cell>
          <cell r="AG11">
            <v>10</v>
          </cell>
          <cell r="AH11">
            <v>12</v>
          </cell>
          <cell r="AI11">
            <v>120</v>
          </cell>
        </row>
        <row r="12">
          <cell r="B12" t="str">
            <v>ALPITOUR SPA</v>
          </cell>
          <cell r="E12">
            <v>2910</v>
          </cell>
          <cell r="F12">
            <v>1787.26</v>
          </cell>
          <cell r="I12">
            <v>2</v>
          </cell>
          <cell r="J12">
            <v>12</v>
          </cell>
          <cell r="K12" t="str">
            <v>IN_ SIC</v>
          </cell>
          <cell r="N12" t="str">
            <v>Italia</v>
          </cell>
          <cell r="Q12" t="str">
            <v>H80447</v>
          </cell>
          <cell r="R12" t="str">
            <v>H80447 MAY TLT</v>
          </cell>
          <cell r="S12" t="str">
            <v>AGIRELLI</v>
          </cell>
          <cell r="T12" t="str">
            <v>T</v>
          </cell>
          <cell r="U12" t="str">
            <v>IN</v>
          </cell>
          <cell r="V12" t="str">
            <v>IN_ T</v>
          </cell>
          <cell r="Y12" t="str">
            <v>H80039</v>
          </cell>
          <cell r="Z12" t="str">
            <v>H80039</v>
          </cell>
          <cell r="AA12" t="str">
            <v>ALPITOUR SPA</v>
          </cell>
          <cell r="AB12" t="str">
            <v>2 pax</v>
          </cell>
          <cell r="AC12" t="str">
            <v>12 Jan 2008</v>
          </cell>
          <cell r="AD12" t="str">
            <v>18 Jan 2008</v>
          </cell>
          <cell r="AE12" t="str">
            <v>Italia</v>
          </cell>
          <cell r="AF12">
            <v>2910</v>
          </cell>
          <cell r="AG12">
            <v>2</v>
          </cell>
          <cell r="AH12">
            <v>6</v>
          </cell>
          <cell r="AI12">
            <v>12</v>
          </cell>
        </row>
        <row r="13">
          <cell r="B13" t="str">
            <v>Meriden Tours</v>
          </cell>
          <cell r="E13">
            <v>61930</v>
          </cell>
          <cell r="F13">
            <v>41589.019999999997</v>
          </cell>
          <cell r="I13">
            <v>26</v>
          </cell>
          <cell r="J13">
            <v>312</v>
          </cell>
          <cell r="K13" t="str">
            <v>IN_ T</v>
          </cell>
          <cell r="N13" t="str">
            <v>Italia</v>
          </cell>
          <cell r="Q13" t="str">
            <v>H80100</v>
          </cell>
          <cell r="R13" t="str">
            <v>H80100 FEB T</v>
          </cell>
          <cell r="S13" t="str">
            <v>ALBERTI</v>
          </cell>
          <cell r="T13" t="str">
            <v>T</v>
          </cell>
          <cell r="U13" t="str">
            <v>IN</v>
          </cell>
          <cell r="V13" t="str">
            <v>IN_ T</v>
          </cell>
          <cell r="Y13" t="str">
            <v>H80040</v>
          </cell>
          <cell r="Z13" t="str">
            <v>H80040</v>
          </cell>
          <cell r="AA13" t="str">
            <v>Meriden Tours</v>
          </cell>
          <cell r="AB13" t="str">
            <v>26 pax</v>
          </cell>
          <cell r="AC13" t="str">
            <v>27 Jan 2008</v>
          </cell>
          <cell r="AD13" t="str">
            <v>8 Feb 2008</v>
          </cell>
          <cell r="AE13" t="str">
            <v>Italia</v>
          </cell>
          <cell r="AF13">
            <v>61930</v>
          </cell>
          <cell r="AG13">
            <v>26</v>
          </cell>
          <cell r="AH13">
            <v>12</v>
          </cell>
          <cell r="AI13">
            <v>312</v>
          </cell>
        </row>
        <row r="14">
          <cell r="B14" t="str">
            <v>Passepartout</v>
          </cell>
          <cell r="E14">
            <v>14637.02</v>
          </cell>
          <cell r="F14">
            <v>11389.09</v>
          </cell>
          <cell r="I14">
            <v>4</v>
          </cell>
          <cell r="J14">
            <v>85</v>
          </cell>
          <cell r="K14" t="str">
            <v>IN_ S</v>
          </cell>
          <cell r="N14" t="str">
            <v>Italia</v>
          </cell>
          <cell r="Q14" t="str">
            <v>H80575</v>
          </cell>
          <cell r="R14" t="str">
            <v>H80575 APR VC</v>
          </cell>
          <cell r="S14" t="str">
            <v>ALBERTI</v>
          </cell>
          <cell r="T14" t="str">
            <v>T</v>
          </cell>
          <cell r="U14" t="str">
            <v>IN</v>
          </cell>
          <cell r="V14" t="str">
            <v>IN_ T</v>
          </cell>
          <cell r="Y14" t="str">
            <v>H80047</v>
          </cell>
          <cell r="Z14" t="str">
            <v>H80047</v>
          </cell>
          <cell r="AA14" t="str">
            <v>Passepartout</v>
          </cell>
          <cell r="AB14" t="str">
            <v>4 pax</v>
          </cell>
          <cell r="AC14" t="str">
            <v>10 Jan 2008</v>
          </cell>
          <cell r="AD14" t="str">
            <v>26 Jan 2008</v>
          </cell>
          <cell r="AE14" t="str">
            <v>Italia</v>
          </cell>
          <cell r="AF14">
            <v>14396</v>
          </cell>
          <cell r="AG14">
            <v>4</v>
          </cell>
          <cell r="AH14">
            <v>53</v>
          </cell>
          <cell r="AI14">
            <v>85</v>
          </cell>
        </row>
        <row r="15">
          <cell r="B15" t="str">
            <v>HOTELPLAN ITALIA SPA</v>
          </cell>
          <cell r="E15">
            <v>2652</v>
          </cell>
          <cell r="F15">
            <v>1613.55</v>
          </cell>
          <cell r="I15">
            <v>4</v>
          </cell>
          <cell r="J15">
            <v>12</v>
          </cell>
          <cell r="K15" t="str">
            <v>IN_ T</v>
          </cell>
          <cell r="N15" t="str">
            <v>Italia</v>
          </cell>
          <cell r="Q15" t="str">
            <v>H80168</v>
          </cell>
          <cell r="R15" t="str">
            <v>H80168 FEB LC</v>
          </cell>
          <cell r="S15" t="str">
            <v>ALBERTI (Sic MI LC 18 Feb)</v>
          </cell>
          <cell r="T15" t="str">
            <v>SIC</v>
          </cell>
          <cell r="U15" t="str">
            <v>IN</v>
          </cell>
          <cell r="V15" t="str">
            <v>IN_ SIC</v>
          </cell>
          <cell r="Z15" t="str">
            <v>H80047 - Red Inv</v>
          </cell>
          <cell r="AA15" t="str">
            <v>Other customers</v>
          </cell>
          <cell r="AC15" t="str">
            <v>20 Jan 2008</v>
          </cell>
          <cell r="AD15" t="str">
            <v>26 Feb 2008</v>
          </cell>
          <cell r="AE15" t="str">
            <v>Vietnam</v>
          </cell>
          <cell r="AF15">
            <v>241.02</v>
          </cell>
        </row>
        <row r="16">
          <cell r="B16" t="str">
            <v>Dimensione Turismo</v>
          </cell>
          <cell r="E16">
            <v>7224</v>
          </cell>
          <cell r="F16">
            <v>5070.0959999999995</v>
          </cell>
          <cell r="I16">
            <v>4</v>
          </cell>
          <cell r="J16">
            <v>40</v>
          </cell>
          <cell r="K16" t="str">
            <v>IN_ SIC</v>
          </cell>
          <cell r="N16" t="str">
            <v>Italia</v>
          </cell>
          <cell r="Q16" t="str">
            <v>H80096</v>
          </cell>
          <cell r="R16" t="str">
            <v>H80096 FEB T</v>
          </cell>
          <cell r="S16" t="str">
            <v>ALFREDO JOSE NEVES</v>
          </cell>
          <cell r="T16" t="str">
            <v>T</v>
          </cell>
          <cell r="U16" t="str">
            <v>IN</v>
          </cell>
          <cell r="V16" t="str">
            <v>IN_ T</v>
          </cell>
          <cell r="Y16" t="str">
            <v>H80048</v>
          </cell>
          <cell r="Z16" t="str">
            <v>H80048</v>
          </cell>
          <cell r="AA16" t="str">
            <v>HOTELPLAN ITALIA SPA</v>
          </cell>
          <cell r="AB16" t="str">
            <v>4 pax</v>
          </cell>
          <cell r="AC16" t="str">
            <v>4 Jan 2008</v>
          </cell>
          <cell r="AD16" t="str">
            <v>7 Jan 2008</v>
          </cell>
          <cell r="AE16" t="str">
            <v>Italia</v>
          </cell>
          <cell r="AF16">
            <v>2652</v>
          </cell>
          <cell r="AG16">
            <v>4</v>
          </cell>
          <cell r="AH16">
            <v>3</v>
          </cell>
          <cell r="AI16">
            <v>12</v>
          </cell>
        </row>
        <row r="17">
          <cell r="B17" t="str">
            <v>MIKROTOUR SRL</v>
          </cell>
          <cell r="E17">
            <v>2692</v>
          </cell>
          <cell r="F17">
            <v>1267.5239999999999</v>
          </cell>
          <cell r="I17">
            <v>1</v>
          </cell>
          <cell r="J17">
            <v>10</v>
          </cell>
          <cell r="K17" t="str">
            <v>IN_ SIC</v>
          </cell>
          <cell r="N17" t="str">
            <v>Italia</v>
          </cell>
          <cell r="Q17" t="str">
            <v>H80242</v>
          </cell>
          <cell r="R17" t="str">
            <v>H80242 FEB T</v>
          </cell>
          <cell r="S17" t="str">
            <v>ALIPRANDI - DOWNER</v>
          </cell>
          <cell r="T17" t="str">
            <v>T</v>
          </cell>
          <cell r="U17" t="str">
            <v>IN</v>
          </cell>
          <cell r="V17" t="str">
            <v>IN_ T</v>
          </cell>
          <cell r="Y17" t="str">
            <v>H80054</v>
          </cell>
          <cell r="Z17" t="str">
            <v>H80054</v>
          </cell>
          <cell r="AA17" t="str">
            <v>Dimensione Turismo</v>
          </cell>
          <cell r="AB17" t="str">
            <v>4 pax</v>
          </cell>
          <cell r="AC17" t="str">
            <v>14 Jan 2008</v>
          </cell>
          <cell r="AD17" t="str">
            <v>24 Jan 2008</v>
          </cell>
          <cell r="AE17" t="str">
            <v>Italia</v>
          </cell>
          <cell r="AF17">
            <v>7224</v>
          </cell>
          <cell r="AG17">
            <v>4</v>
          </cell>
          <cell r="AH17">
            <v>10</v>
          </cell>
          <cell r="AI17">
            <v>40</v>
          </cell>
        </row>
        <row r="18">
          <cell r="B18" t="str">
            <v>Viaggi Oltre l'Infinito</v>
          </cell>
          <cell r="E18">
            <v>2652</v>
          </cell>
          <cell r="F18">
            <v>2566.88</v>
          </cell>
          <cell r="I18">
            <v>4</v>
          </cell>
          <cell r="J18">
            <v>52</v>
          </cell>
          <cell r="K18" t="str">
            <v>IN_ S</v>
          </cell>
          <cell r="N18" t="str">
            <v>Italia</v>
          </cell>
          <cell r="Q18" t="str">
            <v>H80109</v>
          </cell>
          <cell r="R18" t="str">
            <v>H80109 JAN SIC</v>
          </cell>
          <cell r="S18" t="str">
            <v>ALIVERTI - MALDARELLA</v>
          </cell>
          <cell r="T18" t="str">
            <v>SIC</v>
          </cell>
          <cell r="U18" t="str">
            <v>IN</v>
          </cell>
          <cell r="V18" t="str">
            <v>IN_ SIC</v>
          </cell>
          <cell r="Y18" t="str">
            <v>H80054.1</v>
          </cell>
          <cell r="Z18" t="str">
            <v>H80054.1</v>
          </cell>
          <cell r="AA18" t="str">
            <v>MIKROTOUR SRL</v>
          </cell>
          <cell r="AB18" t="str">
            <v>1 pax</v>
          </cell>
          <cell r="AC18" t="str">
            <v>14 Jan 2008</v>
          </cell>
          <cell r="AD18" t="str">
            <v>24 Jan 2008</v>
          </cell>
          <cell r="AE18" t="str">
            <v>Italia</v>
          </cell>
          <cell r="AF18">
            <v>2692</v>
          </cell>
          <cell r="AG18">
            <v>1</v>
          </cell>
          <cell r="AH18">
            <v>10</v>
          </cell>
          <cell r="AI18">
            <v>10</v>
          </cell>
        </row>
        <row r="19">
          <cell r="B19" t="str">
            <v>Mistral Tour Internazionale Srl</v>
          </cell>
          <cell r="E19">
            <v>2931</v>
          </cell>
          <cell r="F19">
            <v>2364</v>
          </cell>
          <cell r="I19">
            <v>3</v>
          </cell>
          <cell r="J19">
            <v>30</v>
          </cell>
          <cell r="K19" t="str">
            <v>IN_ S</v>
          </cell>
          <cell r="N19" t="str">
            <v>Italia</v>
          </cell>
          <cell r="Q19" t="str">
            <v>H80343</v>
          </cell>
          <cell r="R19" t="str">
            <v>H80343 MAR V</v>
          </cell>
          <cell r="S19" t="str">
            <v>ALLEGRI</v>
          </cell>
          <cell r="T19" t="str">
            <v>T</v>
          </cell>
          <cell r="U19" t="str">
            <v>IN</v>
          </cell>
          <cell r="V19" t="str">
            <v>IN_ T</v>
          </cell>
          <cell r="Y19" t="str">
            <v>H80055</v>
          </cell>
          <cell r="Z19" t="str">
            <v>H80055</v>
          </cell>
          <cell r="AA19" t="str">
            <v>Viaggi Oltre l'Infinito</v>
          </cell>
          <cell r="AB19" t="str">
            <v>4 pax</v>
          </cell>
          <cell r="AC19" t="str">
            <v>4 Jan 2008</v>
          </cell>
          <cell r="AD19" t="str">
            <v>17 Jan 2008</v>
          </cell>
          <cell r="AE19" t="str">
            <v>Italia</v>
          </cell>
          <cell r="AF19">
            <v>2652</v>
          </cell>
          <cell r="AG19">
            <v>4</v>
          </cell>
          <cell r="AH19">
            <v>13</v>
          </cell>
          <cell r="AI19">
            <v>52</v>
          </cell>
        </row>
        <row r="20">
          <cell r="B20" t="str">
            <v>HOTELPLAN ITALIA SPA</v>
          </cell>
          <cell r="E20">
            <v>1326</v>
          </cell>
          <cell r="F20">
            <v>719.75</v>
          </cell>
          <cell r="I20">
            <v>2</v>
          </cell>
          <cell r="J20">
            <v>6</v>
          </cell>
          <cell r="K20" t="str">
            <v>IN_ T</v>
          </cell>
          <cell r="N20" t="str">
            <v>Italia</v>
          </cell>
          <cell r="Q20" t="str">
            <v>H80247</v>
          </cell>
          <cell r="R20" t="str">
            <v>H80247 JAN T</v>
          </cell>
          <cell r="S20" t="str">
            <v>ALLIANZ BANK</v>
          </cell>
          <cell r="T20" t="str">
            <v>ST</v>
          </cell>
          <cell r="U20" t="str">
            <v>IN</v>
          </cell>
          <cell r="V20" t="str">
            <v>IN_ ST</v>
          </cell>
          <cell r="Y20" t="str">
            <v>H80057</v>
          </cell>
          <cell r="Z20" t="str">
            <v>H80057</v>
          </cell>
          <cell r="AA20" t="str">
            <v>Mistral Tour Internazionale Srl</v>
          </cell>
          <cell r="AB20" t="str">
            <v>3 pax</v>
          </cell>
          <cell r="AC20" t="str">
            <v>30 Jan 2008</v>
          </cell>
          <cell r="AD20" t="str">
            <v>9 Feb 2008</v>
          </cell>
          <cell r="AE20" t="str">
            <v>Italia</v>
          </cell>
          <cell r="AF20">
            <v>2931</v>
          </cell>
          <cell r="AG20">
            <v>3</v>
          </cell>
          <cell r="AH20">
            <v>10</v>
          </cell>
          <cell r="AI20">
            <v>30</v>
          </cell>
        </row>
        <row r="21">
          <cell r="B21" t="str">
            <v>My Son Srl</v>
          </cell>
          <cell r="E21">
            <v>2636</v>
          </cell>
          <cell r="F21">
            <v>1800.62</v>
          </cell>
          <cell r="I21">
            <v>3</v>
          </cell>
          <cell r="J21">
            <v>21</v>
          </cell>
          <cell r="K21" t="str">
            <v>IN_ S</v>
          </cell>
          <cell r="N21" t="str">
            <v>Italia</v>
          </cell>
          <cell r="Q21" t="str">
            <v>H80051</v>
          </cell>
          <cell r="R21" t="str">
            <v>H80051 APR T</v>
          </cell>
          <cell r="S21" t="str">
            <v>ALLIANZ BANK</v>
          </cell>
          <cell r="T21" t="str">
            <v>T</v>
          </cell>
          <cell r="U21" t="str">
            <v>IN</v>
          </cell>
          <cell r="V21" t="str">
            <v>IN_ T</v>
          </cell>
          <cell r="Y21" t="str">
            <v>H80060</v>
          </cell>
          <cell r="Z21" t="str">
            <v>H80060</v>
          </cell>
          <cell r="AA21" t="str">
            <v>HOTELPLAN ITALIA SPA</v>
          </cell>
          <cell r="AB21" t="str">
            <v>2 pax</v>
          </cell>
          <cell r="AC21" t="str">
            <v>2 Jan 2008</v>
          </cell>
          <cell r="AD21" t="str">
            <v>5 Jan 2008</v>
          </cell>
          <cell r="AE21" t="str">
            <v>Italia</v>
          </cell>
          <cell r="AF21">
            <v>1326</v>
          </cell>
          <cell r="AG21">
            <v>2</v>
          </cell>
          <cell r="AH21">
            <v>3</v>
          </cell>
          <cell r="AI21">
            <v>6</v>
          </cell>
        </row>
        <row r="22">
          <cell r="B22" t="str">
            <v>Mistral Tour Internazionale Srl</v>
          </cell>
          <cell r="E22">
            <v>42644</v>
          </cell>
          <cell r="F22">
            <v>27339.71</v>
          </cell>
          <cell r="I22">
            <v>52</v>
          </cell>
          <cell r="J22">
            <v>364</v>
          </cell>
          <cell r="K22" t="str">
            <v>IN_ I</v>
          </cell>
          <cell r="N22" t="str">
            <v>Italia</v>
          </cell>
          <cell r="Q22" t="str">
            <v>H80576</v>
          </cell>
          <cell r="R22" t="str">
            <v>H80576 AUG C</v>
          </cell>
          <cell r="S22" t="str">
            <v>ALLIEVI</v>
          </cell>
          <cell r="T22" t="str">
            <v>T</v>
          </cell>
          <cell r="U22" t="str">
            <v>IN</v>
          </cell>
          <cell r="V22" t="str">
            <v>IN_ T</v>
          </cell>
          <cell r="Y22" t="str">
            <v>H80062</v>
          </cell>
          <cell r="Z22" t="str">
            <v>H80062</v>
          </cell>
          <cell r="AA22" t="str">
            <v>My Son Srl</v>
          </cell>
          <cell r="AB22" t="str">
            <v>3 pax</v>
          </cell>
          <cell r="AC22" t="str">
            <v>1 Jan 2008</v>
          </cell>
          <cell r="AD22" t="str">
            <v>8 Jan 2008</v>
          </cell>
          <cell r="AE22" t="str">
            <v>Italia</v>
          </cell>
          <cell r="AF22">
            <v>2636</v>
          </cell>
          <cell r="AG22">
            <v>3</v>
          </cell>
          <cell r="AH22">
            <v>7</v>
          </cell>
          <cell r="AI22">
            <v>21</v>
          </cell>
        </row>
        <row r="23">
          <cell r="B23" t="str">
            <v>Travel United S.r.l</v>
          </cell>
          <cell r="E23">
            <v>4896</v>
          </cell>
          <cell r="F23">
            <v>1118</v>
          </cell>
          <cell r="I23">
            <v>4</v>
          </cell>
          <cell r="J23">
            <v>24</v>
          </cell>
          <cell r="K23" t="str">
            <v>IN_ T</v>
          </cell>
          <cell r="N23" t="str">
            <v>Italia</v>
          </cell>
          <cell r="Q23" t="str">
            <v>H80301</v>
          </cell>
          <cell r="R23" t="str">
            <v>H80301 FEB V</v>
          </cell>
          <cell r="S23" t="str">
            <v>ALLODI</v>
          </cell>
          <cell r="T23" t="str">
            <v>T</v>
          </cell>
          <cell r="U23" t="str">
            <v>IN</v>
          </cell>
          <cell r="V23" t="str">
            <v>IN_ T</v>
          </cell>
          <cell r="Y23" t="str">
            <v>H80063</v>
          </cell>
          <cell r="Z23" t="str">
            <v>H80063</v>
          </cell>
          <cell r="AA23" t="str">
            <v>Mistral Tour Internazionale Srl</v>
          </cell>
          <cell r="AB23" t="str">
            <v>52 pax</v>
          </cell>
          <cell r="AC23" t="str">
            <v>18 Jan 2008</v>
          </cell>
          <cell r="AD23" t="str">
            <v>25 Jan 2008</v>
          </cell>
          <cell r="AE23" t="str">
            <v>Italia</v>
          </cell>
          <cell r="AF23">
            <v>42644</v>
          </cell>
          <cell r="AG23">
            <v>52</v>
          </cell>
          <cell r="AH23">
            <v>7</v>
          </cell>
          <cell r="AI23">
            <v>364</v>
          </cell>
        </row>
        <row r="24">
          <cell r="B24" t="str">
            <v>Kuoni Italia S.P.A</v>
          </cell>
          <cell r="E24">
            <v>996</v>
          </cell>
          <cell r="F24">
            <v>218</v>
          </cell>
          <cell r="I24">
            <v>3</v>
          </cell>
          <cell r="J24">
            <v>9</v>
          </cell>
          <cell r="K24" t="str">
            <v>IN_ T</v>
          </cell>
          <cell r="N24" t="str">
            <v>Italia</v>
          </cell>
          <cell r="Q24" t="str">
            <v>H80321</v>
          </cell>
          <cell r="R24" t="str">
            <v>H80321 FEB T</v>
          </cell>
          <cell r="S24" t="str">
            <v>AMBROSINI</v>
          </cell>
          <cell r="T24" t="str">
            <v>T</v>
          </cell>
          <cell r="U24" t="str">
            <v>IN</v>
          </cell>
          <cell r="V24" t="str">
            <v>IN_ T</v>
          </cell>
          <cell r="Y24" t="str">
            <v>H80066</v>
          </cell>
          <cell r="Z24" t="str">
            <v>H80066</v>
          </cell>
          <cell r="AA24" t="str">
            <v>Travel United S.r.l</v>
          </cell>
          <cell r="AB24" t="str">
            <v>4 pax</v>
          </cell>
          <cell r="AC24" t="str">
            <v>25 Jan 2008</v>
          </cell>
          <cell r="AD24" t="str">
            <v>31 Jan 2008</v>
          </cell>
          <cell r="AE24" t="str">
            <v>Italia</v>
          </cell>
          <cell r="AF24">
            <v>4896</v>
          </cell>
          <cell r="AG24">
            <v>4</v>
          </cell>
          <cell r="AH24">
            <v>6</v>
          </cell>
          <cell r="AI24">
            <v>24</v>
          </cell>
        </row>
        <row r="25">
          <cell r="B25" t="str">
            <v>Bell Travel Srl</v>
          </cell>
          <cell r="E25">
            <v>258</v>
          </cell>
          <cell r="F25">
            <v>378</v>
          </cell>
          <cell r="I25">
            <v>2</v>
          </cell>
          <cell r="J25">
            <v>6</v>
          </cell>
          <cell r="K25" t="str">
            <v>IN_ S</v>
          </cell>
          <cell r="N25" t="str">
            <v>Italia</v>
          </cell>
          <cell r="Q25" t="str">
            <v>H80218</v>
          </cell>
          <cell r="R25" t="str">
            <v>H80218 APR VC</v>
          </cell>
          <cell r="S25" t="str">
            <v>AMICI</v>
          </cell>
          <cell r="T25" t="str">
            <v>T</v>
          </cell>
          <cell r="U25" t="str">
            <v>IN</v>
          </cell>
          <cell r="V25" t="str">
            <v>IN_ T</v>
          </cell>
          <cell r="Y25" t="str">
            <v>H80071</v>
          </cell>
          <cell r="Z25" t="str">
            <v>H80071</v>
          </cell>
          <cell r="AA25" t="str">
            <v>Kuoni Italia S.P.A</v>
          </cell>
          <cell r="AB25" t="str">
            <v>3 pax</v>
          </cell>
          <cell r="AC25" t="str">
            <v>4 Jan 2008</v>
          </cell>
          <cell r="AD25" t="str">
            <v>7 Jan 2008</v>
          </cell>
          <cell r="AE25" t="str">
            <v>Italia</v>
          </cell>
          <cell r="AF25">
            <v>996</v>
          </cell>
          <cell r="AG25">
            <v>3</v>
          </cell>
          <cell r="AH25">
            <v>3</v>
          </cell>
          <cell r="AI25">
            <v>9</v>
          </cell>
        </row>
        <row r="26">
          <cell r="B26" t="str">
            <v>ALPITOUR SPA</v>
          </cell>
          <cell r="E26">
            <v>4264</v>
          </cell>
          <cell r="F26">
            <v>2857.3306666666667</v>
          </cell>
          <cell r="I26">
            <v>2</v>
          </cell>
          <cell r="J26">
            <v>26</v>
          </cell>
          <cell r="K26" t="str">
            <v>IN_ SIC</v>
          </cell>
          <cell r="N26" t="str">
            <v>Italia</v>
          </cell>
          <cell r="Q26" t="str">
            <v>H80368</v>
          </cell>
          <cell r="R26" t="str">
            <v>H80368 FEB VC</v>
          </cell>
          <cell r="S26" t="str">
            <v>AMICO DI MEANE</v>
          </cell>
          <cell r="T26" t="str">
            <v>T</v>
          </cell>
          <cell r="U26" t="str">
            <v>IN</v>
          </cell>
          <cell r="V26" t="str">
            <v>IN_ T</v>
          </cell>
          <cell r="Y26" t="str">
            <v>H80073</v>
          </cell>
          <cell r="Z26" t="str">
            <v>H80073</v>
          </cell>
          <cell r="AA26" t="str">
            <v>Bell Travel Srl</v>
          </cell>
          <cell r="AB26" t="str">
            <v>2 pax</v>
          </cell>
          <cell r="AC26" t="str">
            <v>5 Jan 2008</v>
          </cell>
          <cell r="AD26" t="str">
            <v>8 Jan 2008</v>
          </cell>
          <cell r="AE26" t="str">
            <v>Italia</v>
          </cell>
          <cell r="AF26">
            <v>258</v>
          </cell>
          <cell r="AG26">
            <v>2</v>
          </cell>
          <cell r="AH26">
            <v>3</v>
          </cell>
          <cell r="AI26">
            <v>6</v>
          </cell>
        </row>
        <row r="27">
          <cell r="B27" t="str">
            <v>Mistral Tour Internazionale Srl</v>
          </cell>
          <cell r="E27">
            <v>3433</v>
          </cell>
          <cell r="F27">
            <v>2197.9466666666663</v>
          </cell>
          <cell r="I27">
            <v>2</v>
          </cell>
          <cell r="J27">
            <v>20</v>
          </cell>
          <cell r="K27" t="str">
            <v>IN_ SIC</v>
          </cell>
          <cell r="N27" t="str">
            <v>Italia</v>
          </cell>
          <cell r="Q27" t="str">
            <v>H80604</v>
          </cell>
          <cell r="R27" t="str">
            <v>H80604 APR V</v>
          </cell>
          <cell r="S27" t="str">
            <v>ANDREA</v>
          </cell>
          <cell r="T27" t="str">
            <v>S</v>
          </cell>
          <cell r="U27" t="str">
            <v>IN</v>
          </cell>
          <cell r="V27" t="str">
            <v>IN_ S</v>
          </cell>
          <cell r="Y27" t="str">
            <v>H80076</v>
          </cell>
          <cell r="Z27" t="str">
            <v>H80076</v>
          </cell>
          <cell r="AA27" t="str">
            <v>ALPITOUR SPA</v>
          </cell>
          <cell r="AB27" t="str">
            <v>2 pax</v>
          </cell>
          <cell r="AC27" t="str">
            <v>26 Jan 2008</v>
          </cell>
          <cell r="AD27" t="str">
            <v>8 Feb 2008</v>
          </cell>
          <cell r="AE27" t="str">
            <v>Italia</v>
          </cell>
          <cell r="AF27">
            <v>4264</v>
          </cell>
          <cell r="AG27">
            <v>2</v>
          </cell>
          <cell r="AH27">
            <v>13</v>
          </cell>
          <cell r="AI27">
            <v>26</v>
          </cell>
        </row>
        <row r="28">
          <cell r="B28" t="str">
            <v>SDM Tour</v>
          </cell>
          <cell r="E28">
            <v>2780</v>
          </cell>
          <cell r="F28">
            <v>1538.5626666666669</v>
          </cell>
          <cell r="I28">
            <v>2</v>
          </cell>
          <cell r="J28">
            <v>14</v>
          </cell>
          <cell r="K28" t="str">
            <v>IN_ SIC</v>
          </cell>
          <cell r="N28" t="str">
            <v>Italia</v>
          </cell>
          <cell r="Q28" t="str">
            <v>H80216</v>
          </cell>
          <cell r="R28" t="str">
            <v>H80216 FEB T</v>
          </cell>
          <cell r="S28" t="str">
            <v>ANDREULA - FORONI</v>
          </cell>
          <cell r="T28" t="str">
            <v>T</v>
          </cell>
          <cell r="U28" t="str">
            <v>IN</v>
          </cell>
          <cell r="V28" t="str">
            <v>IN_ T</v>
          </cell>
          <cell r="Y28" t="str">
            <v>H80076.1</v>
          </cell>
          <cell r="Z28" t="str">
            <v>H80076.1</v>
          </cell>
          <cell r="AA28" t="str">
            <v>Mistral Tour Internazionale Srl</v>
          </cell>
          <cell r="AB28" t="str">
            <v>2 pax</v>
          </cell>
          <cell r="AC28" t="str">
            <v>25 Jan 2008</v>
          </cell>
          <cell r="AD28" t="str">
            <v>04 Feb 2008</v>
          </cell>
          <cell r="AE28" t="str">
            <v>Italia</v>
          </cell>
          <cell r="AF28">
            <v>3433</v>
          </cell>
          <cell r="AG28">
            <v>2</v>
          </cell>
          <cell r="AH28">
            <v>10</v>
          </cell>
          <cell r="AI28">
            <v>20</v>
          </cell>
        </row>
        <row r="29">
          <cell r="B29" t="str">
            <v>HOTELPLAN ITALIA SPA</v>
          </cell>
          <cell r="E29">
            <v>1710</v>
          </cell>
          <cell r="F29">
            <v>919.59</v>
          </cell>
          <cell r="I29">
            <v>2</v>
          </cell>
          <cell r="J29">
            <v>6</v>
          </cell>
          <cell r="K29" t="str">
            <v>IN_ T</v>
          </cell>
          <cell r="N29" t="str">
            <v>Italia</v>
          </cell>
          <cell r="Q29" t="str">
            <v>H80748</v>
          </cell>
          <cell r="R29" t="str">
            <v>H80748 C MAR I</v>
          </cell>
          <cell r="S29" t="str">
            <v>ARAG</v>
          </cell>
          <cell r="T29" t="str">
            <v>I</v>
          </cell>
          <cell r="U29" t="str">
            <v>IN</v>
          </cell>
          <cell r="V29" t="str">
            <v>IN_ I</v>
          </cell>
          <cell r="Y29" t="str">
            <v>H80076.2</v>
          </cell>
          <cell r="Z29" t="str">
            <v>H80076.2</v>
          </cell>
          <cell r="AA29" t="str">
            <v>SDM Tour</v>
          </cell>
          <cell r="AB29" t="str">
            <v>2 pax</v>
          </cell>
          <cell r="AC29" t="str">
            <v>26 Jan 2008</v>
          </cell>
          <cell r="AD29" t="str">
            <v>02 Feb 2008</v>
          </cell>
          <cell r="AE29" t="str">
            <v>Italia</v>
          </cell>
          <cell r="AF29">
            <v>2780</v>
          </cell>
          <cell r="AG29">
            <v>2</v>
          </cell>
          <cell r="AH29">
            <v>7</v>
          </cell>
          <cell r="AI29">
            <v>14</v>
          </cell>
        </row>
        <row r="30">
          <cell r="B30" t="str">
            <v>Viaggi Oltre l'Infinito</v>
          </cell>
          <cell r="E30">
            <v>3008</v>
          </cell>
          <cell r="F30">
            <v>2415.5700000000002</v>
          </cell>
          <cell r="I30">
            <v>2</v>
          </cell>
          <cell r="J30">
            <v>746</v>
          </cell>
          <cell r="K30" t="str">
            <v>IN_ ST</v>
          </cell>
          <cell r="N30" t="str">
            <v>Italia</v>
          </cell>
          <cell r="Q30" t="str">
            <v>H80019</v>
          </cell>
          <cell r="R30" t="str">
            <v>H80019 JAN I</v>
          </cell>
          <cell r="S30" t="str">
            <v>ARGO</v>
          </cell>
          <cell r="T30" t="str">
            <v>I</v>
          </cell>
          <cell r="U30" t="str">
            <v>IN</v>
          </cell>
          <cell r="V30" t="str">
            <v>IN_ I</v>
          </cell>
          <cell r="Y30" t="str">
            <v>H80077</v>
          </cell>
          <cell r="Z30" t="str">
            <v>H80077</v>
          </cell>
          <cell r="AA30" t="str">
            <v>HOTELPLAN ITALIA SPA</v>
          </cell>
          <cell r="AB30" t="str">
            <v>2 pax</v>
          </cell>
          <cell r="AC30" t="str">
            <v>2 Jan 2008</v>
          </cell>
          <cell r="AD30" t="str">
            <v>5 Jan 2008</v>
          </cell>
          <cell r="AE30" t="str">
            <v>Italia</v>
          </cell>
          <cell r="AF30">
            <v>1710</v>
          </cell>
          <cell r="AG30">
            <v>2</v>
          </cell>
          <cell r="AH30">
            <v>3</v>
          </cell>
          <cell r="AI30">
            <v>6</v>
          </cell>
        </row>
        <row r="31">
          <cell r="B31" t="str">
            <v>Kuoni Italia S.P.A</v>
          </cell>
          <cell r="E31">
            <v>524</v>
          </cell>
          <cell r="F31">
            <v>458.91</v>
          </cell>
          <cell r="I31">
            <v>2</v>
          </cell>
          <cell r="J31">
            <v>8</v>
          </cell>
          <cell r="K31" t="str">
            <v>IN_ S</v>
          </cell>
          <cell r="N31" t="str">
            <v>Italia</v>
          </cell>
          <cell r="Q31" t="str">
            <v>H80627</v>
          </cell>
          <cell r="R31" t="str">
            <v>H80627 AUG C</v>
          </cell>
          <cell r="S31" t="str">
            <v>ARTUSI</v>
          </cell>
          <cell r="T31" t="str">
            <v>T</v>
          </cell>
          <cell r="U31" t="str">
            <v>IN</v>
          </cell>
          <cell r="V31" t="str">
            <v>IN_ T</v>
          </cell>
          <cell r="Y31" t="str">
            <v>H80079</v>
          </cell>
          <cell r="Z31" t="str">
            <v>H80079</v>
          </cell>
          <cell r="AA31" t="str">
            <v>Viaggi Oltre l'Infinito</v>
          </cell>
          <cell r="AB31" t="str">
            <v>2 pax</v>
          </cell>
          <cell r="AC31" t="str">
            <v>12 Jan 2007</v>
          </cell>
          <cell r="AD31" t="str">
            <v>20 Jan 2008</v>
          </cell>
          <cell r="AE31" t="str">
            <v>Italia</v>
          </cell>
          <cell r="AF31">
            <v>3008</v>
          </cell>
          <cell r="AG31">
            <v>2</v>
          </cell>
          <cell r="AH31">
            <v>373</v>
          </cell>
          <cell r="AI31">
            <v>746</v>
          </cell>
        </row>
        <row r="32">
          <cell r="B32" t="str">
            <v>Mistral Tour Internazionale Srl</v>
          </cell>
          <cell r="E32">
            <v>9153</v>
          </cell>
          <cell r="F32">
            <v>3641.35</v>
          </cell>
          <cell r="I32">
            <v>9</v>
          </cell>
          <cell r="J32">
            <v>81</v>
          </cell>
          <cell r="K32" t="str">
            <v>IN_ SIC</v>
          </cell>
          <cell r="N32" t="str">
            <v>Italia</v>
          </cell>
          <cell r="Q32" t="str">
            <v>H80424</v>
          </cell>
          <cell r="R32" t="str">
            <v>H80424 APR V</v>
          </cell>
          <cell r="S32" t="str">
            <v>ATOV</v>
          </cell>
          <cell r="T32" t="str">
            <v>S</v>
          </cell>
          <cell r="U32" t="str">
            <v>IN</v>
          </cell>
          <cell r="V32" t="str">
            <v>IN_ S</v>
          </cell>
          <cell r="Y32" t="str">
            <v>H80080</v>
          </cell>
          <cell r="Z32" t="str">
            <v>H80080</v>
          </cell>
          <cell r="AA32" t="str">
            <v>Kuoni Italia S.P.A</v>
          </cell>
          <cell r="AB32" t="str">
            <v>2 pax</v>
          </cell>
          <cell r="AC32" t="str">
            <v>9 Jan 2008</v>
          </cell>
          <cell r="AD32" t="str">
            <v>13 Jan 2008</v>
          </cell>
          <cell r="AE32" t="str">
            <v>Italia</v>
          </cell>
          <cell r="AF32">
            <v>524</v>
          </cell>
          <cell r="AG32">
            <v>2</v>
          </cell>
          <cell r="AH32">
            <v>4</v>
          </cell>
          <cell r="AI32">
            <v>8</v>
          </cell>
        </row>
        <row r="33">
          <cell r="B33" t="str">
            <v>Kuoni Italia S.P.A</v>
          </cell>
          <cell r="E33">
            <v>8735</v>
          </cell>
          <cell r="F33">
            <v>5417.23</v>
          </cell>
          <cell r="I33">
            <v>3</v>
          </cell>
          <cell r="J33">
            <v>36</v>
          </cell>
          <cell r="K33" t="str">
            <v>IN_ T</v>
          </cell>
          <cell r="N33" t="str">
            <v>Italia</v>
          </cell>
          <cell r="Q33" t="str">
            <v>H80057</v>
          </cell>
          <cell r="R33" t="str">
            <v>H80057 JAN S</v>
          </cell>
          <cell r="S33" t="str">
            <v>AUDENINO - MALCHIODI</v>
          </cell>
          <cell r="T33" t="str">
            <v>S</v>
          </cell>
          <cell r="U33" t="str">
            <v>IN</v>
          </cell>
          <cell r="V33" t="str">
            <v>IN_ S</v>
          </cell>
          <cell r="Y33" t="str">
            <v>H80081</v>
          </cell>
          <cell r="Z33" t="str">
            <v>H80081</v>
          </cell>
          <cell r="AA33" t="str">
            <v>Mistral Tour Internazionale Srl</v>
          </cell>
          <cell r="AB33" t="str">
            <v>9 pax</v>
          </cell>
          <cell r="AC33" t="str">
            <v>28 Jan 2008</v>
          </cell>
          <cell r="AD33" t="str">
            <v>6 Feb 2008</v>
          </cell>
          <cell r="AE33" t="str">
            <v>Italia</v>
          </cell>
          <cell r="AF33">
            <v>9153</v>
          </cell>
          <cell r="AG33">
            <v>9</v>
          </cell>
          <cell r="AH33">
            <v>9</v>
          </cell>
          <cell r="AI33">
            <v>81</v>
          </cell>
        </row>
        <row r="34">
          <cell r="B34" t="str">
            <v>Mistral Tour Internazionale Srl</v>
          </cell>
          <cell r="E34">
            <v>44453</v>
          </cell>
          <cell r="F34">
            <v>31864.61</v>
          </cell>
          <cell r="I34">
            <v>28</v>
          </cell>
          <cell r="J34">
            <v>336</v>
          </cell>
          <cell r="K34" t="str">
            <v>IN_ T</v>
          </cell>
          <cell r="N34" t="str">
            <v>Italia</v>
          </cell>
          <cell r="Q34" t="str">
            <v>H80612</v>
          </cell>
          <cell r="R34" t="str">
            <v>H80612 JUL C</v>
          </cell>
          <cell r="S34" t="str">
            <v>AVENATI</v>
          </cell>
          <cell r="T34" t="str">
            <v>T</v>
          </cell>
          <cell r="U34" t="str">
            <v>IN</v>
          </cell>
          <cell r="V34" t="str">
            <v>IN_ T</v>
          </cell>
          <cell r="Y34" t="str">
            <v>H80082</v>
          </cell>
          <cell r="Z34" t="str">
            <v>H80082</v>
          </cell>
          <cell r="AA34" t="str">
            <v>Kuoni Italia S.P.A</v>
          </cell>
          <cell r="AB34" t="str">
            <v>3 pax</v>
          </cell>
          <cell r="AC34" t="str">
            <v>3 Jan 2008</v>
          </cell>
          <cell r="AD34" t="str">
            <v>15 Jan 2008</v>
          </cell>
          <cell r="AE34" t="str">
            <v>Italia</v>
          </cell>
          <cell r="AF34">
            <v>8735</v>
          </cell>
          <cell r="AG34">
            <v>3</v>
          </cell>
          <cell r="AH34">
            <v>12</v>
          </cell>
          <cell r="AI34">
            <v>36</v>
          </cell>
        </row>
        <row r="35">
          <cell r="B35" t="str">
            <v>ELCA</v>
          </cell>
          <cell r="E35">
            <v>6318.14</v>
          </cell>
          <cell r="F35">
            <v>2796.43</v>
          </cell>
          <cell r="I35">
            <v>79</v>
          </cell>
          <cell r="J35">
            <v>79</v>
          </cell>
          <cell r="K35" t="str">
            <v>HM_ I</v>
          </cell>
          <cell r="N35" t="str">
            <v>Italia</v>
          </cell>
          <cell r="Q35" t="str">
            <v>H80623</v>
          </cell>
          <cell r="R35" t="str">
            <v>H80623 SEP LVC</v>
          </cell>
          <cell r="S35" t="str">
            <v>BACCARINI</v>
          </cell>
          <cell r="T35" t="str">
            <v>T</v>
          </cell>
          <cell r="U35" t="str">
            <v>IN</v>
          </cell>
          <cell r="V35" t="str">
            <v>IN_ T</v>
          </cell>
          <cell r="Y35" t="str">
            <v>H80083</v>
          </cell>
          <cell r="Z35" t="str">
            <v>H80083</v>
          </cell>
          <cell r="AA35" t="str">
            <v>Mistral Tour Internazionale Srl</v>
          </cell>
          <cell r="AB35" t="str">
            <v>28 pax</v>
          </cell>
          <cell r="AC35" t="str">
            <v>13 Jan 2008</v>
          </cell>
          <cell r="AD35" t="str">
            <v>25 Jan 2008</v>
          </cell>
          <cell r="AE35" t="str">
            <v>Italia</v>
          </cell>
          <cell r="AF35">
            <v>44453</v>
          </cell>
          <cell r="AG35">
            <v>28</v>
          </cell>
          <cell r="AH35">
            <v>12</v>
          </cell>
          <cell r="AI35">
            <v>336</v>
          </cell>
        </row>
        <row r="36">
          <cell r="B36" t="str">
            <v>HOTELPLAN ITALIA SPA</v>
          </cell>
          <cell r="E36">
            <v>1326</v>
          </cell>
          <cell r="F36">
            <v>720.5</v>
          </cell>
          <cell r="I36">
            <v>2</v>
          </cell>
          <cell r="J36">
            <v>6</v>
          </cell>
          <cell r="K36" t="str">
            <v>IN_ T</v>
          </cell>
          <cell r="N36" t="str">
            <v>Italia</v>
          </cell>
          <cell r="Q36" t="str">
            <v>H80128</v>
          </cell>
          <cell r="R36" t="str">
            <v>H80128 JAN SIC</v>
          </cell>
          <cell r="S36" t="str">
            <v>BACOCCOLI - BRANCHINELLI</v>
          </cell>
          <cell r="T36" t="str">
            <v>SIC</v>
          </cell>
          <cell r="U36" t="str">
            <v>IN</v>
          </cell>
          <cell r="V36" t="str">
            <v>IN_ SIC</v>
          </cell>
          <cell r="Y36" t="str">
            <v>H80084</v>
          </cell>
          <cell r="Z36" t="str">
            <v>H80084 - Red Inv</v>
          </cell>
          <cell r="AA36" t="str">
            <v>ELCA</v>
          </cell>
          <cell r="AB36" t="str">
            <v>79 Pax</v>
          </cell>
          <cell r="AC36" t="str">
            <v>11 Jan 2008</v>
          </cell>
          <cell r="AD36" t="str">
            <v>12 Jan 2008</v>
          </cell>
          <cell r="AE36" t="str">
            <v>Italia</v>
          </cell>
          <cell r="AF36">
            <v>6318.14</v>
          </cell>
          <cell r="AG36">
            <v>79</v>
          </cell>
          <cell r="AH36">
            <v>1</v>
          </cell>
          <cell r="AI36">
            <v>79</v>
          </cell>
        </row>
        <row r="37">
          <cell r="B37" t="str">
            <v>IL DELFINO Viaggi</v>
          </cell>
          <cell r="E37">
            <v>3340</v>
          </cell>
          <cell r="F37">
            <v>2800.72</v>
          </cell>
          <cell r="I37">
            <v>2</v>
          </cell>
          <cell r="J37">
            <v>20</v>
          </cell>
          <cell r="K37" t="str">
            <v>IN_ S</v>
          </cell>
          <cell r="N37" t="str">
            <v>Italia</v>
          </cell>
          <cell r="Q37" t="str">
            <v>H80250</v>
          </cell>
          <cell r="R37" t="str">
            <v>H80250 JAN S</v>
          </cell>
          <cell r="S37" t="str">
            <v>BADINI - BIANCHI</v>
          </cell>
          <cell r="T37" t="str">
            <v>S</v>
          </cell>
          <cell r="U37" t="str">
            <v>IN</v>
          </cell>
          <cell r="V37" t="str">
            <v>IN_ S</v>
          </cell>
          <cell r="Y37" t="str">
            <v>H80090</v>
          </cell>
          <cell r="Z37" t="str">
            <v>H80090</v>
          </cell>
          <cell r="AA37" t="str">
            <v>HOTELPLAN ITALIA SPA</v>
          </cell>
          <cell r="AB37" t="str">
            <v>2 pax</v>
          </cell>
          <cell r="AC37" t="str">
            <v>3 Jan 2008</v>
          </cell>
          <cell r="AD37" t="str">
            <v>6 Jan 2008</v>
          </cell>
          <cell r="AE37" t="str">
            <v>Italia</v>
          </cell>
          <cell r="AF37">
            <v>1326</v>
          </cell>
          <cell r="AG37">
            <v>2</v>
          </cell>
          <cell r="AH37">
            <v>3</v>
          </cell>
          <cell r="AI37">
            <v>6</v>
          </cell>
        </row>
        <row r="38">
          <cell r="B38" t="str">
            <v>Passepartout</v>
          </cell>
          <cell r="E38">
            <v>1976</v>
          </cell>
          <cell r="F38">
            <v>950.59</v>
          </cell>
          <cell r="I38">
            <v>2</v>
          </cell>
          <cell r="J38">
            <v>8</v>
          </cell>
          <cell r="K38" t="str">
            <v>IN_ T</v>
          </cell>
          <cell r="N38" t="str">
            <v>Italia</v>
          </cell>
          <cell r="Q38" t="str">
            <v>H80630</v>
          </cell>
          <cell r="R38" t="str">
            <v>H80630 AUG T</v>
          </cell>
          <cell r="S38" t="str">
            <v>BALDUCCI</v>
          </cell>
          <cell r="T38" t="str">
            <v>T</v>
          </cell>
          <cell r="U38" t="str">
            <v>IN</v>
          </cell>
          <cell r="V38" t="str">
            <v>IN_ T</v>
          </cell>
          <cell r="Y38" t="str">
            <v>H80091</v>
          </cell>
          <cell r="Z38" t="str">
            <v>H80091</v>
          </cell>
          <cell r="AA38" t="str">
            <v>IL DELFINO Viaggi</v>
          </cell>
          <cell r="AB38" t="str">
            <v>2 pax</v>
          </cell>
          <cell r="AC38" t="str">
            <v>1 Jan 2008</v>
          </cell>
          <cell r="AD38" t="str">
            <v>11 Jan 2008</v>
          </cell>
          <cell r="AE38" t="str">
            <v>Italia</v>
          </cell>
          <cell r="AF38">
            <v>3340</v>
          </cell>
          <cell r="AG38">
            <v>2</v>
          </cell>
          <cell r="AH38">
            <v>10</v>
          </cell>
          <cell r="AI38">
            <v>20</v>
          </cell>
        </row>
        <row r="39">
          <cell r="B39" t="str">
            <v>ALPITOUR SPA</v>
          </cell>
          <cell r="E39">
            <v>4280</v>
          </cell>
          <cell r="F39">
            <v>2682.73</v>
          </cell>
          <cell r="I39">
            <v>2</v>
          </cell>
          <cell r="J39">
            <v>14</v>
          </cell>
          <cell r="K39" t="str">
            <v>IN_ T</v>
          </cell>
          <cell r="N39" t="str">
            <v>Italia</v>
          </cell>
          <cell r="Q39" t="str">
            <v>H80269</v>
          </cell>
          <cell r="R39" t="str">
            <v>H80269 FEB T</v>
          </cell>
          <cell r="S39" t="str">
            <v>BALSIMELLI (MI 200964)</v>
          </cell>
          <cell r="T39" t="str">
            <v>T</v>
          </cell>
          <cell r="U39" t="str">
            <v>IN</v>
          </cell>
          <cell r="V39" t="str">
            <v>IN_ T</v>
          </cell>
          <cell r="Y39" t="str">
            <v>H80093</v>
          </cell>
          <cell r="Z39" t="str">
            <v>H80093</v>
          </cell>
          <cell r="AA39" t="str">
            <v>Passepartout</v>
          </cell>
          <cell r="AB39" t="str">
            <v>2 pax</v>
          </cell>
          <cell r="AC39" t="str">
            <v>8 Jan 2008</v>
          </cell>
          <cell r="AD39" t="str">
            <v>12 Jan 2008</v>
          </cell>
          <cell r="AE39" t="str">
            <v>Italia</v>
          </cell>
          <cell r="AF39">
            <v>1976</v>
          </cell>
          <cell r="AG39">
            <v>2</v>
          </cell>
          <cell r="AH39">
            <v>4</v>
          </cell>
          <cell r="AI39">
            <v>8</v>
          </cell>
        </row>
        <row r="40">
          <cell r="B40" t="str">
            <v>Kuoni Italia S.P.A</v>
          </cell>
          <cell r="E40">
            <v>5854</v>
          </cell>
          <cell r="F40">
            <v>3936.7</v>
          </cell>
          <cell r="I40">
            <v>2</v>
          </cell>
          <cell r="J40">
            <v>50</v>
          </cell>
          <cell r="K40" t="str">
            <v>IN_ T</v>
          </cell>
          <cell r="N40" t="str">
            <v>Italia</v>
          </cell>
          <cell r="Q40" t="str">
            <v>H80298</v>
          </cell>
          <cell r="R40" t="str">
            <v>H80298 MAR T</v>
          </cell>
          <cell r="S40" t="str">
            <v>BANFI (MI 203118)</v>
          </cell>
          <cell r="T40" t="str">
            <v>T</v>
          </cell>
          <cell r="U40" t="str">
            <v>IN</v>
          </cell>
          <cell r="V40" t="str">
            <v>IN_ T</v>
          </cell>
          <cell r="Y40" t="str">
            <v>H80097</v>
          </cell>
          <cell r="Z40" t="str">
            <v>H80097</v>
          </cell>
          <cell r="AA40" t="str">
            <v>ALPITOUR SPA</v>
          </cell>
          <cell r="AB40" t="str">
            <v>2 pax</v>
          </cell>
          <cell r="AC40" t="str">
            <v>1 Jan 2008</v>
          </cell>
          <cell r="AD40" t="str">
            <v>8 Jan 2008</v>
          </cell>
          <cell r="AE40" t="str">
            <v>Italia</v>
          </cell>
          <cell r="AF40">
            <v>4280</v>
          </cell>
          <cell r="AG40">
            <v>2</v>
          </cell>
          <cell r="AH40">
            <v>7</v>
          </cell>
          <cell r="AI40">
            <v>14</v>
          </cell>
        </row>
        <row r="41">
          <cell r="B41" t="str">
            <v>Mistral Tour Internazionale Srl</v>
          </cell>
          <cell r="E41">
            <v>4219</v>
          </cell>
          <cell r="F41">
            <v>3221.4</v>
          </cell>
          <cell r="I41">
            <v>2</v>
          </cell>
          <cell r="J41">
            <v>30</v>
          </cell>
          <cell r="K41" t="str">
            <v>IN_ SIC</v>
          </cell>
          <cell r="N41" t="str">
            <v>Italia</v>
          </cell>
          <cell r="Q41" t="str">
            <v>H80263</v>
          </cell>
          <cell r="R41" t="str">
            <v>H80263 JAN T</v>
          </cell>
          <cell r="S41" t="str">
            <v>BARAVELLI (MI 201307)</v>
          </cell>
          <cell r="T41" t="str">
            <v>T</v>
          </cell>
          <cell r="U41" t="str">
            <v>IN</v>
          </cell>
          <cell r="V41" t="str">
            <v>IN_ T</v>
          </cell>
          <cell r="Y41" t="str">
            <v>H80098</v>
          </cell>
          <cell r="Z41" t="str">
            <v>H80098</v>
          </cell>
          <cell r="AA41" t="str">
            <v>Kuoni Italia S.P.A</v>
          </cell>
          <cell r="AB41" t="str">
            <v>2 pax</v>
          </cell>
          <cell r="AC41" t="str">
            <v>15 Jan 2008</v>
          </cell>
          <cell r="AD41" t="str">
            <v>9 Feb 2008</v>
          </cell>
          <cell r="AE41" t="str">
            <v>Italia</v>
          </cell>
          <cell r="AF41">
            <v>5854</v>
          </cell>
          <cell r="AG41">
            <v>2</v>
          </cell>
          <cell r="AH41">
            <v>25</v>
          </cell>
          <cell r="AI41">
            <v>50</v>
          </cell>
        </row>
        <row r="42">
          <cell r="B42" t="str">
            <v>Mistral Tour Internazionale Srl</v>
          </cell>
          <cell r="E42">
            <v>4406</v>
          </cell>
          <cell r="F42">
            <v>3680.69</v>
          </cell>
          <cell r="I42">
            <v>2</v>
          </cell>
          <cell r="J42">
            <v>20</v>
          </cell>
          <cell r="K42" t="str">
            <v>IN_ SIC</v>
          </cell>
          <cell r="N42" t="str">
            <v>Italia</v>
          </cell>
          <cell r="Q42" t="str">
            <v>H80140</v>
          </cell>
          <cell r="R42" t="str">
            <v>H80140 JAN T</v>
          </cell>
          <cell r="S42" t="str">
            <v>BARBERA - DISTEFANO</v>
          </cell>
          <cell r="T42" t="str">
            <v>T</v>
          </cell>
          <cell r="U42" t="str">
            <v>IN</v>
          </cell>
          <cell r="V42" t="str">
            <v>IN_ T</v>
          </cell>
          <cell r="Y42" t="str">
            <v>H80099</v>
          </cell>
          <cell r="Z42" t="str">
            <v>H80099</v>
          </cell>
          <cell r="AA42" t="str">
            <v>Mistral Tour Internazionale Srl</v>
          </cell>
          <cell r="AB42" t="str">
            <v>2 pax</v>
          </cell>
          <cell r="AC42" t="str">
            <v>14 Jan 2008</v>
          </cell>
          <cell r="AD42" t="str">
            <v>29 Jan 2008</v>
          </cell>
          <cell r="AE42" t="str">
            <v>Italia</v>
          </cell>
          <cell r="AF42">
            <v>4219</v>
          </cell>
          <cell r="AG42">
            <v>2</v>
          </cell>
          <cell r="AH42">
            <v>15</v>
          </cell>
          <cell r="AI42">
            <v>30</v>
          </cell>
        </row>
        <row r="43">
          <cell r="B43" t="str">
            <v>Mistral Tour Internazionale Srl</v>
          </cell>
          <cell r="E43">
            <v>11678</v>
          </cell>
          <cell r="F43">
            <v>6300.83</v>
          </cell>
          <cell r="I43">
            <v>7</v>
          </cell>
          <cell r="J43">
            <v>49</v>
          </cell>
          <cell r="K43" t="str">
            <v>IN_ SIC</v>
          </cell>
          <cell r="N43" t="str">
            <v>Italia</v>
          </cell>
          <cell r="Q43" t="str">
            <v>H80351</v>
          </cell>
          <cell r="R43" t="str">
            <v>H80351 FEB TC</v>
          </cell>
          <cell r="S43" t="str">
            <v>BARBERO (SIC 25 FEB 08)</v>
          </cell>
          <cell r="T43" t="str">
            <v>SIC</v>
          </cell>
          <cell r="U43" t="str">
            <v>IN</v>
          </cell>
          <cell r="V43" t="str">
            <v>IN_ SIC</v>
          </cell>
          <cell r="Y43" t="str">
            <v>H80104</v>
          </cell>
          <cell r="Z43" t="str">
            <v>H80104</v>
          </cell>
          <cell r="AA43" t="str">
            <v>Mistral Tour Internazionale Srl</v>
          </cell>
          <cell r="AB43" t="str">
            <v>2 pax</v>
          </cell>
          <cell r="AC43" t="str">
            <v>28 Jan 2008</v>
          </cell>
          <cell r="AD43" t="str">
            <v>7 Feb 2008</v>
          </cell>
          <cell r="AE43" t="str">
            <v>Italia</v>
          </cell>
          <cell r="AF43">
            <v>4406</v>
          </cell>
          <cell r="AG43">
            <v>2</v>
          </cell>
          <cell r="AH43">
            <v>10</v>
          </cell>
          <cell r="AI43">
            <v>20</v>
          </cell>
        </row>
        <row r="44">
          <cell r="B44" t="str">
            <v>Tucano Viaggi</v>
          </cell>
          <cell r="E44">
            <v>7181</v>
          </cell>
          <cell r="F44">
            <v>3961.59</v>
          </cell>
          <cell r="I44">
            <v>2</v>
          </cell>
          <cell r="J44">
            <v>22</v>
          </cell>
          <cell r="K44" t="str">
            <v>IN_ T</v>
          </cell>
          <cell r="N44" t="str">
            <v>Italia</v>
          </cell>
          <cell r="Q44" t="str">
            <v>H80346</v>
          </cell>
          <cell r="R44" t="str">
            <v>H80346 FEB VC</v>
          </cell>
          <cell r="S44" t="str">
            <v>BARENGHI</v>
          </cell>
          <cell r="T44" t="str">
            <v>T</v>
          </cell>
          <cell r="U44" t="str">
            <v>IN</v>
          </cell>
          <cell r="V44" t="str">
            <v>IN_ T</v>
          </cell>
          <cell r="Y44" t="str">
            <v>H80107</v>
          </cell>
          <cell r="Z44" t="str">
            <v>H80107</v>
          </cell>
          <cell r="AA44" t="str">
            <v>Mistral Tour Internazionale Srl</v>
          </cell>
          <cell r="AB44" t="str">
            <v>7 pax</v>
          </cell>
          <cell r="AC44" t="str">
            <v>19 Jan 2008</v>
          </cell>
          <cell r="AD44" t="str">
            <v>26 Jan 2008</v>
          </cell>
          <cell r="AE44" t="str">
            <v>Italia</v>
          </cell>
          <cell r="AF44">
            <v>11678</v>
          </cell>
          <cell r="AG44">
            <v>7</v>
          </cell>
          <cell r="AH44">
            <v>7</v>
          </cell>
          <cell r="AI44">
            <v>49</v>
          </cell>
        </row>
        <row r="45">
          <cell r="B45" t="str">
            <v>Mistral Tour Internazionale Srl</v>
          </cell>
          <cell r="E45">
            <v>9627</v>
          </cell>
          <cell r="F45">
            <v>5876.25</v>
          </cell>
          <cell r="I45">
            <v>7</v>
          </cell>
          <cell r="J45">
            <v>49</v>
          </cell>
          <cell r="K45" t="str">
            <v>IN_ SIC</v>
          </cell>
          <cell r="N45" t="str">
            <v>Italia</v>
          </cell>
          <cell r="Q45" t="str">
            <v>H80618</v>
          </cell>
          <cell r="R45" t="str">
            <v>H80618 AUG TC</v>
          </cell>
          <cell r="S45" t="str">
            <v>BARI</v>
          </cell>
          <cell r="T45" t="str">
            <v>SIC</v>
          </cell>
          <cell r="U45" t="str">
            <v>IN</v>
          </cell>
          <cell r="V45" t="str">
            <v>IN_ SIC</v>
          </cell>
          <cell r="Y45" t="str">
            <v>H80108</v>
          </cell>
          <cell r="Z45" t="str">
            <v>H80108</v>
          </cell>
          <cell r="AA45" t="str">
            <v>Tucano Viaggi</v>
          </cell>
          <cell r="AB45" t="str">
            <v>2 pax</v>
          </cell>
          <cell r="AC45" t="str">
            <v>7 Jan 2008</v>
          </cell>
          <cell r="AD45" t="str">
            <v>18 Jan 2008</v>
          </cell>
          <cell r="AE45" t="str">
            <v>Italia</v>
          </cell>
          <cell r="AF45">
            <v>7181</v>
          </cell>
          <cell r="AG45">
            <v>2</v>
          </cell>
          <cell r="AH45">
            <v>11</v>
          </cell>
          <cell r="AI45">
            <v>22</v>
          </cell>
        </row>
        <row r="46">
          <cell r="B46" t="str">
            <v>MOVIDA VIAGGI</v>
          </cell>
          <cell r="E46">
            <v>5071</v>
          </cell>
          <cell r="F46">
            <v>3721.2</v>
          </cell>
          <cell r="I46">
            <v>2</v>
          </cell>
          <cell r="J46">
            <v>28</v>
          </cell>
          <cell r="K46" t="str">
            <v>IN_ T</v>
          </cell>
          <cell r="N46" t="str">
            <v>Italia</v>
          </cell>
          <cell r="Q46" t="str">
            <v>H80302</v>
          </cell>
          <cell r="R46" t="str">
            <v>H80302 FEB T</v>
          </cell>
          <cell r="S46" t="str">
            <v>BARISONE - MACCHIORLATTI</v>
          </cell>
          <cell r="T46" t="str">
            <v>T</v>
          </cell>
          <cell r="U46" t="str">
            <v>IN</v>
          </cell>
          <cell r="V46" t="str">
            <v>IN_ T</v>
          </cell>
          <cell r="Y46" t="str">
            <v>H80109</v>
          </cell>
          <cell r="Z46" t="str">
            <v>H80109</v>
          </cell>
          <cell r="AA46" t="str">
            <v>Mistral Tour Internazionale Srl</v>
          </cell>
          <cell r="AB46" t="str">
            <v>7 pax</v>
          </cell>
          <cell r="AC46" t="str">
            <v>21 Jan 2008</v>
          </cell>
          <cell r="AD46" t="str">
            <v>28 Jan 2008</v>
          </cell>
          <cell r="AE46" t="str">
            <v>Italia</v>
          </cell>
          <cell r="AF46">
            <v>9627</v>
          </cell>
          <cell r="AG46">
            <v>7</v>
          </cell>
          <cell r="AH46">
            <v>7</v>
          </cell>
          <cell r="AI46">
            <v>49</v>
          </cell>
        </row>
        <row r="47">
          <cell r="B47" t="str">
            <v>Kuoni Italia S.P.A</v>
          </cell>
          <cell r="E47">
            <v>852</v>
          </cell>
          <cell r="F47">
            <v>377</v>
          </cell>
          <cell r="I47">
            <v>2</v>
          </cell>
          <cell r="J47">
            <v>6</v>
          </cell>
          <cell r="K47" t="str">
            <v>IN_ SIC</v>
          </cell>
          <cell r="N47" t="str">
            <v>Italia</v>
          </cell>
          <cell r="Q47" t="str">
            <v>H80097</v>
          </cell>
          <cell r="R47" t="str">
            <v>H80097 JAN T</v>
          </cell>
          <cell r="S47" t="str">
            <v>BARONI (VG 1567646)</v>
          </cell>
          <cell r="T47" t="str">
            <v>T</v>
          </cell>
          <cell r="U47" t="str">
            <v>IN</v>
          </cell>
          <cell r="V47" t="str">
            <v>IN_ T</v>
          </cell>
          <cell r="Y47" t="str">
            <v>H80110</v>
          </cell>
          <cell r="Z47" t="str">
            <v>H80110</v>
          </cell>
          <cell r="AA47" t="str">
            <v>MOVIDA VIAGGI</v>
          </cell>
          <cell r="AB47" t="str">
            <v>2 pax</v>
          </cell>
          <cell r="AC47" t="str">
            <v>25 Jan 2008</v>
          </cell>
          <cell r="AD47" t="str">
            <v>8 Feb 2008</v>
          </cell>
          <cell r="AE47" t="str">
            <v>Italia</v>
          </cell>
          <cell r="AF47">
            <v>5071</v>
          </cell>
          <cell r="AG47">
            <v>2</v>
          </cell>
          <cell r="AH47">
            <v>14</v>
          </cell>
          <cell r="AI47">
            <v>28</v>
          </cell>
        </row>
        <row r="48">
          <cell r="B48" t="str">
            <v>Kuoni Italia S.P.A</v>
          </cell>
          <cell r="E48">
            <v>5544</v>
          </cell>
          <cell r="F48">
            <v>1981.36</v>
          </cell>
          <cell r="I48">
            <v>4</v>
          </cell>
          <cell r="J48">
            <v>24</v>
          </cell>
          <cell r="K48" t="str">
            <v>IN_ T</v>
          </cell>
          <cell r="N48" t="str">
            <v>Italia</v>
          </cell>
          <cell r="Q48" t="str">
            <v>H80191</v>
          </cell>
          <cell r="R48" t="str">
            <v>H80191 FEB VCT</v>
          </cell>
          <cell r="S48" t="str">
            <v>BASCHIROTTO</v>
          </cell>
          <cell r="T48" t="str">
            <v>T</v>
          </cell>
          <cell r="U48" t="str">
            <v>IN</v>
          </cell>
          <cell r="V48" t="str">
            <v>IN_ T</v>
          </cell>
          <cell r="Y48" t="str">
            <v>H80111</v>
          </cell>
          <cell r="Z48" t="str">
            <v>H80111</v>
          </cell>
          <cell r="AA48" t="str">
            <v>Kuoni Italia S.P.A</v>
          </cell>
          <cell r="AB48" t="str">
            <v>2 pax</v>
          </cell>
          <cell r="AC48" t="str">
            <v>22 Jan 2008</v>
          </cell>
          <cell r="AD48" t="str">
            <v>25 Jan 2008</v>
          </cell>
          <cell r="AE48" t="str">
            <v>Italia</v>
          </cell>
          <cell r="AF48">
            <v>852</v>
          </cell>
          <cell r="AG48">
            <v>2</v>
          </cell>
          <cell r="AH48">
            <v>3</v>
          </cell>
          <cell r="AI48">
            <v>6</v>
          </cell>
        </row>
        <row r="49">
          <cell r="B49" t="str">
            <v>Bell Travel Srl</v>
          </cell>
          <cell r="E49">
            <v>2633</v>
          </cell>
          <cell r="F49">
            <v>857.75</v>
          </cell>
          <cell r="I49">
            <v>3</v>
          </cell>
          <cell r="J49">
            <v>12</v>
          </cell>
          <cell r="K49" t="str">
            <v>IN_ T</v>
          </cell>
          <cell r="N49" t="str">
            <v>Italia</v>
          </cell>
          <cell r="Q49" t="str">
            <v>H80290</v>
          </cell>
          <cell r="R49" t="str">
            <v>H80290 MAR T</v>
          </cell>
          <cell r="S49" t="str">
            <v>BASTIANI - MODENA - MAIMERI</v>
          </cell>
          <cell r="T49" t="str">
            <v>T</v>
          </cell>
          <cell r="U49" t="str">
            <v>IN</v>
          </cell>
          <cell r="V49" t="str">
            <v>IN_ T</v>
          </cell>
          <cell r="Y49" t="str">
            <v>H80115</v>
          </cell>
          <cell r="Z49" t="str">
            <v>H80115</v>
          </cell>
          <cell r="AA49" t="str">
            <v>Kuoni Italia S.P.A</v>
          </cell>
          <cell r="AB49" t="str">
            <v>4 pax</v>
          </cell>
          <cell r="AC49" t="str">
            <v>5 Jan 2008</v>
          </cell>
          <cell r="AD49" t="str">
            <v>11 Jan 2008</v>
          </cell>
          <cell r="AE49" t="str">
            <v>Italia</v>
          </cell>
          <cell r="AF49">
            <v>5544</v>
          </cell>
          <cell r="AG49">
            <v>4</v>
          </cell>
          <cell r="AH49">
            <v>6</v>
          </cell>
          <cell r="AI49">
            <v>24</v>
          </cell>
        </row>
        <row r="50">
          <cell r="B50" t="str">
            <v>Kuoni Italia S.P.A</v>
          </cell>
          <cell r="E50">
            <v>2482</v>
          </cell>
          <cell r="F50">
            <v>1128</v>
          </cell>
          <cell r="I50">
            <v>4</v>
          </cell>
          <cell r="J50">
            <v>16</v>
          </cell>
          <cell r="K50" t="str">
            <v>IN_ SIC</v>
          </cell>
          <cell r="N50" t="str">
            <v>Italia</v>
          </cell>
          <cell r="Q50" t="str">
            <v>H80563</v>
          </cell>
          <cell r="R50" t="str">
            <v>H80563 MAR C</v>
          </cell>
          <cell r="S50" t="str">
            <v>BATTEZZATI</v>
          </cell>
          <cell r="T50" t="str">
            <v>T</v>
          </cell>
          <cell r="U50" t="str">
            <v>IN</v>
          </cell>
          <cell r="V50" t="str">
            <v>IN_ T</v>
          </cell>
          <cell r="Y50" t="str">
            <v>H80116</v>
          </cell>
          <cell r="Z50" t="str">
            <v>H80116</v>
          </cell>
          <cell r="AA50" t="str">
            <v>Bell Travel Srl</v>
          </cell>
          <cell r="AB50" t="str">
            <v>3 pax</v>
          </cell>
          <cell r="AC50" t="str">
            <v>23 Jan 2008</v>
          </cell>
          <cell r="AD50" t="str">
            <v>27 Jan 2008</v>
          </cell>
          <cell r="AE50" t="str">
            <v>Italia</v>
          </cell>
          <cell r="AF50">
            <v>2633</v>
          </cell>
          <cell r="AG50">
            <v>3</v>
          </cell>
          <cell r="AH50">
            <v>4</v>
          </cell>
          <cell r="AI50">
            <v>12</v>
          </cell>
        </row>
        <row r="51">
          <cell r="B51" t="str">
            <v>Mistral Tour Internazionale Srl</v>
          </cell>
          <cell r="E51">
            <v>10788</v>
          </cell>
          <cell r="F51">
            <v>6003.31</v>
          </cell>
          <cell r="I51">
            <v>6</v>
          </cell>
          <cell r="J51">
            <v>72</v>
          </cell>
          <cell r="K51" t="str">
            <v>IN_ T</v>
          </cell>
          <cell r="N51" t="str">
            <v>Italia</v>
          </cell>
          <cell r="Q51" t="str">
            <v>H80226</v>
          </cell>
          <cell r="R51" t="str">
            <v>H80226 FEB T</v>
          </cell>
          <cell r="S51" t="str">
            <v>BATTISTINI -VALVASON -TAVANO</v>
          </cell>
          <cell r="T51" t="str">
            <v>T</v>
          </cell>
          <cell r="U51" t="str">
            <v>IN</v>
          </cell>
          <cell r="V51" t="str">
            <v>IN_ T</v>
          </cell>
          <cell r="Y51" t="str">
            <v>H80117</v>
          </cell>
          <cell r="Z51" t="str">
            <v>H80117</v>
          </cell>
          <cell r="AA51" t="str">
            <v>Kuoni Italia S.P.A</v>
          </cell>
          <cell r="AB51" t="str">
            <v>2 pax</v>
          </cell>
          <cell r="AC51" t="str">
            <v>4 Jan 2008</v>
          </cell>
          <cell r="AD51" t="str">
            <v>7 Jan 2008</v>
          </cell>
          <cell r="AE51" t="str">
            <v>Italia</v>
          </cell>
          <cell r="AF51">
            <v>852</v>
          </cell>
          <cell r="AG51">
            <v>4</v>
          </cell>
          <cell r="AI51">
            <v>16</v>
          </cell>
        </row>
        <row r="52">
          <cell r="B52" t="str">
            <v>ALPITOUR SPA</v>
          </cell>
          <cell r="E52">
            <v>14686</v>
          </cell>
          <cell r="F52">
            <v>8719.91</v>
          </cell>
          <cell r="I52">
            <v>8</v>
          </cell>
          <cell r="J52">
            <v>80</v>
          </cell>
          <cell r="K52" t="str">
            <v>IN_ SIC</v>
          </cell>
          <cell r="N52" t="str">
            <v>Italia</v>
          </cell>
          <cell r="Q52" t="str">
            <v>H80081</v>
          </cell>
          <cell r="R52" t="str">
            <v>H80081 JAN SIC</v>
          </cell>
          <cell r="S52" t="str">
            <v>BAVIERI - MOLINARI</v>
          </cell>
          <cell r="T52" t="str">
            <v>SIC</v>
          </cell>
          <cell r="U52" t="str">
            <v>IN</v>
          </cell>
          <cell r="V52" t="str">
            <v>IN_ SIC</v>
          </cell>
          <cell r="Z52" t="str">
            <v>H80117.1</v>
          </cell>
          <cell r="AA52" t="str">
            <v>Kuoni Italia S.P.A</v>
          </cell>
          <cell r="AB52" t="str">
            <v>2 pax</v>
          </cell>
          <cell r="AC52" t="str">
            <v>03 Jan 2008</v>
          </cell>
          <cell r="AD52" t="str">
            <v>08 Jan 2008</v>
          </cell>
          <cell r="AE52" t="str">
            <v>Italia</v>
          </cell>
          <cell r="AF52">
            <v>1630</v>
          </cell>
        </row>
        <row r="53">
          <cell r="B53" t="str">
            <v>Mistral Tour Internazionale Srl</v>
          </cell>
          <cell r="E53">
            <v>714</v>
          </cell>
          <cell r="F53">
            <v>246</v>
          </cell>
          <cell r="I53">
            <v>2</v>
          </cell>
          <cell r="J53">
            <v>4</v>
          </cell>
          <cell r="K53" t="str">
            <v>IN_ T</v>
          </cell>
          <cell r="N53" t="str">
            <v>Italia</v>
          </cell>
          <cell r="Q53" t="str">
            <v>H80239</v>
          </cell>
          <cell r="R53" t="str">
            <v>H80239 FEB T</v>
          </cell>
          <cell r="S53" t="str">
            <v>BDR</v>
          </cell>
          <cell r="T53" t="str">
            <v>T</v>
          </cell>
          <cell r="U53" t="str">
            <v>IN</v>
          </cell>
          <cell r="V53" t="str">
            <v>IN_ T</v>
          </cell>
          <cell r="Y53" t="str">
            <v>H80118</v>
          </cell>
          <cell r="Z53" t="str">
            <v>H80118</v>
          </cell>
          <cell r="AA53" t="str">
            <v>Mistral Tour Internazionale Srl</v>
          </cell>
          <cell r="AB53" t="str">
            <v>6 pax</v>
          </cell>
          <cell r="AC53" t="str">
            <v>21 Jan 2008</v>
          </cell>
          <cell r="AD53" t="str">
            <v>2 Feb 2008</v>
          </cell>
          <cell r="AE53" t="str">
            <v>Italia</v>
          </cell>
          <cell r="AF53">
            <v>10788</v>
          </cell>
          <cell r="AG53">
            <v>6</v>
          </cell>
          <cell r="AH53">
            <v>12</v>
          </cell>
          <cell r="AI53">
            <v>72</v>
          </cell>
        </row>
        <row r="54">
          <cell r="B54" t="str">
            <v>Mistral Tour Internazionale Srl</v>
          </cell>
          <cell r="E54">
            <v>3323</v>
          </cell>
          <cell r="F54">
            <v>1869.3</v>
          </cell>
          <cell r="I54">
            <v>2</v>
          </cell>
          <cell r="J54">
            <v>26</v>
          </cell>
          <cell r="K54" t="str">
            <v>IN_ T</v>
          </cell>
          <cell r="N54" t="str">
            <v>Italia</v>
          </cell>
          <cell r="Q54" t="str">
            <v>H80477</v>
          </cell>
          <cell r="R54" t="str">
            <v>H80477 MAR V</v>
          </cell>
          <cell r="S54" t="str">
            <v>BEATRICE</v>
          </cell>
          <cell r="T54" t="str">
            <v>S</v>
          </cell>
          <cell r="U54" t="str">
            <v>IN</v>
          </cell>
          <cell r="V54" t="str">
            <v>IN_ S</v>
          </cell>
          <cell r="Y54" t="str">
            <v>H80120</v>
          </cell>
          <cell r="Z54" t="str">
            <v>H80120</v>
          </cell>
          <cell r="AA54" t="str">
            <v>ALPITOUR SPA</v>
          </cell>
          <cell r="AB54" t="str">
            <v>2 pax</v>
          </cell>
          <cell r="AC54" t="str">
            <v>20 Jan 2008</v>
          </cell>
          <cell r="AD54" t="str">
            <v>30 Jan 2008</v>
          </cell>
          <cell r="AE54" t="str">
            <v>Italia</v>
          </cell>
          <cell r="AF54">
            <v>3673</v>
          </cell>
          <cell r="AG54">
            <v>8</v>
          </cell>
          <cell r="AI54">
            <v>80</v>
          </cell>
        </row>
        <row r="55">
          <cell r="B55" t="str">
            <v>ALI VIAGGI</v>
          </cell>
          <cell r="E55">
            <v>399</v>
          </cell>
          <cell r="F55">
            <v>318.05</v>
          </cell>
          <cell r="I55">
            <v>2</v>
          </cell>
          <cell r="J55">
            <v>6</v>
          </cell>
          <cell r="K55" t="str">
            <v>IN_ S</v>
          </cell>
          <cell r="N55" t="str">
            <v>Italia</v>
          </cell>
          <cell r="Q55" t="str">
            <v>H80045</v>
          </cell>
          <cell r="R55" t="str">
            <v>H80045 MAR T</v>
          </cell>
          <cell r="S55" t="str">
            <v>BEGONA</v>
          </cell>
          <cell r="T55" t="str">
            <v>T</v>
          </cell>
          <cell r="U55" t="str">
            <v>IN</v>
          </cell>
          <cell r="V55" t="str">
            <v>IN_ T</v>
          </cell>
          <cell r="Z55" t="str">
            <v>H80120.1</v>
          </cell>
          <cell r="AA55" t="str">
            <v>ALPITOUR SPA</v>
          </cell>
          <cell r="AB55" t="str">
            <v>2 pax</v>
          </cell>
          <cell r="AC55" t="str">
            <v>19 Jan 2008</v>
          </cell>
          <cell r="AD55" t="str">
            <v>29 Jan 2008</v>
          </cell>
          <cell r="AE55" t="str">
            <v>Italia</v>
          </cell>
          <cell r="AF55">
            <v>3671</v>
          </cell>
        </row>
        <row r="56">
          <cell r="B56" t="str">
            <v>INDIVIDUAL</v>
          </cell>
          <cell r="E56">
            <v>1768</v>
          </cell>
          <cell r="F56">
            <v>1420.01</v>
          </cell>
          <cell r="I56">
            <v>1</v>
          </cell>
          <cell r="J56">
            <v>8</v>
          </cell>
          <cell r="K56" t="str">
            <v>IN_ T</v>
          </cell>
          <cell r="N56" t="str">
            <v>Individual</v>
          </cell>
          <cell r="Q56" t="str">
            <v>H80486</v>
          </cell>
          <cell r="R56" t="str">
            <v>H80486 MAR CT</v>
          </cell>
          <cell r="S56" t="str">
            <v>BEN</v>
          </cell>
          <cell r="T56" t="str">
            <v>T</v>
          </cell>
          <cell r="U56" t="str">
            <v>IN</v>
          </cell>
          <cell r="V56" t="str">
            <v>IN_ T</v>
          </cell>
          <cell r="Z56" t="str">
            <v>H80120.2</v>
          </cell>
          <cell r="AA56" t="str">
            <v>ALPITOUR SPA</v>
          </cell>
          <cell r="AB56" t="str">
            <v>4 pax</v>
          </cell>
          <cell r="AC56" t="str">
            <v>19 Jan 2008</v>
          </cell>
          <cell r="AD56" t="str">
            <v>29 Jan 2008</v>
          </cell>
          <cell r="AE56" t="str">
            <v>Italia</v>
          </cell>
          <cell r="AF56">
            <v>7342</v>
          </cell>
        </row>
        <row r="57">
          <cell r="B57" t="str">
            <v>Mistral Tour Internazionale Srl</v>
          </cell>
          <cell r="E57">
            <v>4239</v>
          </cell>
          <cell r="F57">
            <v>3479.11</v>
          </cell>
          <cell r="I57">
            <v>3</v>
          </cell>
          <cell r="J57">
            <v>42</v>
          </cell>
          <cell r="K57" t="str">
            <v>IN_ SIC</v>
          </cell>
          <cell r="N57" t="str">
            <v>Italia</v>
          </cell>
          <cell r="Q57" t="str">
            <v>H80448</v>
          </cell>
          <cell r="R57" t="str">
            <v>H80448 MAR V</v>
          </cell>
          <cell r="S57" t="str">
            <v>BEN THANH</v>
          </cell>
          <cell r="T57" t="str">
            <v>B</v>
          </cell>
          <cell r="U57" t="str">
            <v>HM</v>
          </cell>
          <cell r="V57" t="str">
            <v>HM_ B</v>
          </cell>
          <cell r="Y57" t="str">
            <v>H80122</v>
          </cell>
          <cell r="Z57" t="str">
            <v>H80122</v>
          </cell>
          <cell r="AA57" t="str">
            <v>Mistral Tour Internazionale Srl</v>
          </cell>
          <cell r="AB57" t="str">
            <v>2 pax</v>
          </cell>
          <cell r="AC57" t="str">
            <v>13 Jan 2008</v>
          </cell>
          <cell r="AD57" t="str">
            <v>15 Jan 2008</v>
          </cell>
          <cell r="AE57" t="str">
            <v>Italia</v>
          </cell>
          <cell r="AF57">
            <v>714</v>
          </cell>
          <cell r="AG57">
            <v>2</v>
          </cell>
          <cell r="AH57">
            <v>2</v>
          </cell>
          <cell r="AI57">
            <v>4</v>
          </cell>
        </row>
        <row r="58">
          <cell r="B58" t="str">
            <v>HOTELPLAN ITALIA SPA</v>
          </cell>
          <cell r="E58">
            <v>1324</v>
          </cell>
          <cell r="F58">
            <v>844</v>
          </cell>
          <cell r="I58">
            <v>4</v>
          </cell>
          <cell r="J58">
            <v>8</v>
          </cell>
          <cell r="K58" t="str">
            <v>IN_ T</v>
          </cell>
          <cell r="N58" t="str">
            <v>Italia</v>
          </cell>
          <cell r="Q58" t="str">
            <v>H80405</v>
          </cell>
          <cell r="R58" t="str">
            <v>H80405 CT</v>
          </cell>
          <cell r="S58" t="str">
            <v>BENEDETTI</v>
          </cell>
          <cell r="T58" t="str">
            <v>ST</v>
          </cell>
          <cell r="U58" t="str">
            <v>IN</v>
          </cell>
          <cell r="V58" t="str">
            <v>IN_ ST</v>
          </cell>
          <cell r="Y58" t="str">
            <v>H80123</v>
          </cell>
          <cell r="Z58" t="str">
            <v>H80123</v>
          </cell>
          <cell r="AA58" t="str">
            <v>Mistral Tour Internazionale Srl</v>
          </cell>
          <cell r="AB58" t="str">
            <v>2 pax</v>
          </cell>
          <cell r="AC58" t="str">
            <v>7 Jan 2008</v>
          </cell>
          <cell r="AD58" t="str">
            <v>20 Jan 2008</v>
          </cell>
          <cell r="AE58" t="str">
            <v>Italia</v>
          </cell>
          <cell r="AF58">
            <v>3323</v>
          </cell>
          <cell r="AG58">
            <v>2</v>
          </cell>
          <cell r="AH58">
            <v>13</v>
          </cell>
          <cell r="AI58">
            <v>26</v>
          </cell>
        </row>
        <row r="59">
          <cell r="B59" t="str">
            <v>Mistral Tour Internazionale Srl</v>
          </cell>
          <cell r="E59">
            <v>13675</v>
          </cell>
          <cell r="F59">
            <v>8680.81</v>
          </cell>
          <cell r="I59">
            <v>7</v>
          </cell>
          <cell r="J59">
            <v>84</v>
          </cell>
          <cell r="K59" t="str">
            <v>IN_ T</v>
          </cell>
          <cell r="N59" t="str">
            <v>Italia</v>
          </cell>
          <cell r="Q59" t="str">
            <v>H80440</v>
          </cell>
          <cell r="R59" t="str">
            <v>H80440 AUG LVC</v>
          </cell>
          <cell r="S59" t="str">
            <v>BENETTON</v>
          </cell>
          <cell r="T59" t="str">
            <v>T</v>
          </cell>
          <cell r="U59" t="str">
            <v>IN</v>
          </cell>
          <cell r="V59" t="str">
            <v>IN_ T</v>
          </cell>
          <cell r="Y59" t="str">
            <v>H80125</v>
          </cell>
          <cell r="Z59" t="str">
            <v>H80125</v>
          </cell>
          <cell r="AA59" t="str">
            <v>ALI VIAGGI</v>
          </cell>
          <cell r="AB59" t="str">
            <v>2 pax</v>
          </cell>
          <cell r="AC59" t="str">
            <v>9 Jan 2008</v>
          </cell>
          <cell r="AD59" t="str">
            <v>12 Jan 2008</v>
          </cell>
          <cell r="AE59" t="str">
            <v>Italia</v>
          </cell>
          <cell r="AF59">
            <v>399</v>
          </cell>
          <cell r="AG59">
            <v>2</v>
          </cell>
          <cell r="AH59">
            <v>3</v>
          </cell>
          <cell r="AI59">
            <v>6</v>
          </cell>
        </row>
        <row r="60">
          <cell r="B60" t="str">
            <v>METAMONDO TOUR OPERATOR</v>
          </cell>
          <cell r="E60">
            <v>10354.6</v>
          </cell>
          <cell r="F60">
            <v>5619.24</v>
          </cell>
          <cell r="I60">
            <v>4</v>
          </cell>
          <cell r="J60">
            <v>56</v>
          </cell>
          <cell r="K60" t="str">
            <v>IN_ T</v>
          </cell>
          <cell r="N60" t="str">
            <v>Italia</v>
          </cell>
          <cell r="Q60" t="str">
            <v>H80111</v>
          </cell>
          <cell r="R60" t="str">
            <v>H80111 JAN SIC</v>
          </cell>
          <cell r="S60" t="str">
            <v>BENIGNI (MI 139852)</v>
          </cell>
          <cell r="T60" t="str">
            <v>SIC</v>
          </cell>
          <cell r="U60" t="str">
            <v>IN</v>
          </cell>
          <cell r="V60" t="str">
            <v>IN_ SIC</v>
          </cell>
          <cell r="Y60" t="str">
            <v>H80127</v>
          </cell>
          <cell r="Z60" t="str">
            <v>H80127</v>
          </cell>
          <cell r="AA60" t="str">
            <v>INDIVIDUAL</v>
          </cell>
          <cell r="AB60" t="str">
            <v>1 pax</v>
          </cell>
          <cell r="AC60" t="str">
            <v>16 Jan 2008</v>
          </cell>
          <cell r="AD60" t="str">
            <v>24 Jan 2008</v>
          </cell>
          <cell r="AE60" t="str">
            <v>Individual</v>
          </cell>
          <cell r="AF60">
            <v>1768</v>
          </cell>
          <cell r="AG60">
            <v>1</v>
          </cell>
          <cell r="AH60">
            <v>8</v>
          </cell>
          <cell r="AI60">
            <v>8</v>
          </cell>
        </row>
        <row r="61">
          <cell r="B61" t="str">
            <v>INDIVIDUAL</v>
          </cell>
          <cell r="E61">
            <v>8492</v>
          </cell>
          <cell r="F61">
            <v>3756.17</v>
          </cell>
          <cell r="I61">
            <v>4</v>
          </cell>
          <cell r="J61">
            <v>28</v>
          </cell>
          <cell r="K61" t="str">
            <v>IN_ T</v>
          </cell>
          <cell r="N61" t="str">
            <v>Individual</v>
          </cell>
          <cell r="Q61" t="str">
            <v>H80536</v>
          </cell>
          <cell r="R61" t="str">
            <v>H80536 APR V</v>
          </cell>
          <cell r="S61" t="str">
            <v>BENZI</v>
          </cell>
          <cell r="T61" t="str">
            <v>S</v>
          </cell>
          <cell r="U61" t="str">
            <v>IN</v>
          </cell>
          <cell r="V61" t="str">
            <v>IN_ S</v>
          </cell>
          <cell r="Y61" t="str">
            <v>H80128</v>
          </cell>
          <cell r="Z61" t="str">
            <v>H80128</v>
          </cell>
          <cell r="AA61" t="str">
            <v>Mistral Tour Internazionale Srl</v>
          </cell>
          <cell r="AB61" t="str">
            <v>3 pax</v>
          </cell>
          <cell r="AC61" t="str">
            <v>13 Jan 2008</v>
          </cell>
          <cell r="AD61" t="str">
            <v>27 Jan 2008</v>
          </cell>
          <cell r="AE61" t="str">
            <v>Italia</v>
          </cell>
          <cell r="AF61">
            <v>4239</v>
          </cell>
          <cell r="AG61">
            <v>3</v>
          </cell>
          <cell r="AH61">
            <v>14</v>
          </cell>
          <cell r="AI61">
            <v>42</v>
          </cell>
        </row>
        <row r="62">
          <cell r="B62" t="str">
            <v>Tucano Viaggi</v>
          </cell>
          <cell r="E62">
            <v>10530</v>
          </cell>
          <cell r="F62">
            <v>5845.36</v>
          </cell>
          <cell r="I62">
            <v>2</v>
          </cell>
          <cell r="J62">
            <v>32</v>
          </cell>
          <cell r="K62" t="str">
            <v>IN_ T</v>
          </cell>
          <cell r="N62" t="str">
            <v>Italia</v>
          </cell>
          <cell r="Q62" t="str">
            <v>H80589</v>
          </cell>
          <cell r="R62" t="str">
            <v>H80589 AUG T</v>
          </cell>
          <cell r="S62" t="str">
            <v>BERETTA</v>
          </cell>
          <cell r="T62" t="str">
            <v>S</v>
          </cell>
          <cell r="U62" t="str">
            <v>IN</v>
          </cell>
          <cell r="V62" t="str">
            <v>IN_ S</v>
          </cell>
          <cell r="Y62" t="str">
            <v>H80131</v>
          </cell>
          <cell r="Z62" t="str">
            <v>H80131</v>
          </cell>
          <cell r="AA62" t="str">
            <v>HOTELPLAN ITALIA SPA</v>
          </cell>
          <cell r="AB62" t="str">
            <v>4 pax</v>
          </cell>
          <cell r="AC62" t="str">
            <v>1 Jan 2008</v>
          </cell>
          <cell r="AD62" t="str">
            <v>3 Jan 2008</v>
          </cell>
          <cell r="AE62" t="str">
            <v>Italia</v>
          </cell>
          <cell r="AF62">
            <v>1324</v>
          </cell>
          <cell r="AG62">
            <v>4</v>
          </cell>
          <cell r="AH62">
            <v>2</v>
          </cell>
          <cell r="AI62">
            <v>8</v>
          </cell>
        </row>
        <row r="63">
          <cell r="B63" t="str">
            <v>Mistral Tour Internazionale Srl</v>
          </cell>
          <cell r="E63">
            <v>7742</v>
          </cell>
          <cell r="F63">
            <v>5891.95</v>
          </cell>
          <cell r="I63">
            <v>4</v>
          </cell>
          <cell r="J63">
            <v>64</v>
          </cell>
          <cell r="K63" t="str">
            <v>IN_ T</v>
          </cell>
          <cell r="N63" t="str">
            <v>Italia</v>
          </cell>
          <cell r="Q63" t="str">
            <v>H80270</v>
          </cell>
          <cell r="R63" t="str">
            <v>H80270 MAR T</v>
          </cell>
          <cell r="S63" t="str">
            <v>BERGAMI (TP 200453)</v>
          </cell>
          <cell r="T63" t="str">
            <v>T</v>
          </cell>
          <cell r="U63" t="str">
            <v>IN</v>
          </cell>
          <cell r="V63" t="str">
            <v>IN_ T</v>
          </cell>
          <cell r="Y63" t="str">
            <v>H80132</v>
          </cell>
          <cell r="Z63" t="str">
            <v>H80132</v>
          </cell>
          <cell r="AA63" t="str">
            <v>Mistral Tour Internazionale Srl</v>
          </cell>
          <cell r="AB63" t="str">
            <v>7 pax</v>
          </cell>
          <cell r="AC63" t="str">
            <v>31 Jan 2008</v>
          </cell>
          <cell r="AD63" t="str">
            <v>12 Feb 2008</v>
          </cell>
          <cell r="AE63" t="str">
            <v>Italia</v>
          </cell>
          <cell r="AF63">
            <v>13675</v>
          </cell>
          <cell r="AG63">
            <v>7</v>
          </cell>
          <cell r="AH63">
            <v>12</v>
          </cell>
          <cell r="AI63">
            <v>84</v>
          </cell>
        </row>
        <row r="64">
          <cell r="B64" t="str">
            <v>Mistral Tour Internazionale Srl</v>
          </cell>
          <cell r="E64">
            <v>8634</v>
          </cell>
          <cell r="F64">
            <v>4470.8500000000004</v>
          </cell>
          <cell r="I64">
            <v>8</v>
          </cell>
          <cell r="J64">
            <v>96</v>
          </cell>
          <cell r="K64" t="str">
            <v>IN_ T</v>
          </cell>
          <cell r="N64" t="str">
            <v>Italia</v>
          </cell>
          <cell r="Q64" t="str">
            <v>H80308</v>
          </cell>
          <cell r="R64" t="str">
            <v>H80308 MAR VCLT</v>
          </cell>
          <cell r="S64" t="str">
            <v>BERNADELLO</v>
          </cell>
          <cell r="T64" t="str">
            <v>T</v>
          </cell>
          <cell r="U64" t="str">
            <v>IN</v>
          </cell>
          <cell r="V64" t="str">
            <v>IN_ T</v>
          </cell>
          <cell r="Y64" t="str">
            <v>H80134</v>
          </cell>
          <cell r="Z64" t="str">
            <v>H80134</v>
          </cell>
          <cell r="AA64" t="str">
            <v>METAMONDO TOUR OPERATOR</v>
          </cell>
          <cell r="AB64" t="str">
            <v>4 pax</v>
          </cell>
          <cell r="AC64" t="str">
            <v>21 Jan 2008</v>
          </cell>
          <cell r="AD64" t="str">
            <v>4 Feb 2008</v>
          </cell>
          <cell r="AE64" t="str">
            <v>Italia</v>
          </cell>
          <cell r="AF64">
            <v>10354.6</v>
          </cell>
          <cell r="AG64">
            <v>4</v>
          </cell>
          <cell r="AH64">
            <v>14</v>
          </cell>
          <cell r="AI64">
            <v>56</v>
          </cell>
        </row>
        <row r="65">
          <cell r="B65" t="str">
            <v>My Son Srl</v>
          </cell>
          <cell r="E65">
            <v>746</v>
          </cell>
          <cell r="F65">
            <v>687.99</v>
          </cell>
          <cell r="I65">
            <v>2</v>
          </cell>
          <cell r="J65">
            <v>6</v>
          </cell>
          <cell r="K65" t="str">
            <v>IN_ S</v>
          </cell>
          <cell r="N65" t="str">
            <v>Italia</v>
          </cell>
          <cell r="Q65" t="str">
            <v>H80224</v>
          </cell>
          <cell r="R65" t="str">
            <v>H80224 JAN T</v>
          </cell>
          <cell r="S65" t="str">
            <v>BERNARDINI (MI 153059)</v>
          </cell>
          <cell r="T65" t="str">
            <v>T</v>
          </cell>
          <cell r="U65" t="str">
            <v>IN</v>
          </cell>
          <cell r="V65" t="str">
            <v>IN_ T</v>
          </cell>
          <cell r="Y65" t="str">
            <v>H80136</v>
          </cell>
          <cell r="Z65" t="str">
            <v>H80136</v>
          </cell>
          <cell r="AA65" t="str">
            <v>INDIVIDUAL</v>
          </cell>
          <cell r="AB65" t="str">
            <v>4 pax</v>
          </cell>
          <cell r="AC65" t="str">
            <v>25 Jan 2008</v>
          </cell>
          <cell r="AD65" t="str">
            <v>1 Feb 2008</v>
          </cell>
          <cell r="AE65" t="str">
            <v>Individual</v>
          </cell>
          <cell r="AF65">
            <v>8492</v>
          </cell>
          <cell r="AG65">
            <v>4</v>
          </cell>
          <cell r="AH65">
            <v>7</v>
          </cell>
          <cell r="AI65">
            <v>28</v>
          </cell>
        </row>
        <row r="66">
          <cell r="B66" t="str">
            <v>HOTELPLAN ITALIA SPA</v>
          </cell>
          <cell r="E66">
            <v>1310</v>
          </cell>
          <cell r="F66">
            <v>753.5</v>
          </cell>
          <cell r="I66">
            <v>2</v>
          </cell>
          <cell r="J66">
            <v>6</v>
          </cell>
          <cell r="K66" t="str">
            <v>IN_ T</v>
          </cell>
          <cell r="N66" t="str">
            <v>Italia</v>
          </cell>
          <cell r="Q66" t="str">
            <v>H80479</v>
          </cell>
          <cell r="R66" t="str">
            <v>H80479 MAR T</v>
          </cell>
          <cell r="S66" t="str">
            <v>BERTINETTI</v>
          </cell>
          <cell r="T66" t="str">
            <v>S</v>
          </cell>
          <cell r="U66" t="str">
            <v>IN</v>
          </cell>
          <cell r="V66" t="str">
            <v>IN_ S</v>
          </cell>
          <cell r="Y66" t="str">
            <v>H80137</v>
          </cell>
          <cell r="Z66" t="str">
            <v>H80137</v>
          </cell>
          <cell r="AA66" t="str">
            <v>Tucano Viaggi</v>
          </cell>
          <cell r="AB66" t="str">
            <v>2 pax</v>
          </cell>
          <cell r="AC66" t="str">
            <v>7 Jan 2008</v>
          </cell>
          <cell r="AD66" t="str">
            <v>23 Jan 2008</v>
          </cell>
          <cell r="AE66" t="str">
            <v>Italia</v>
          </cell>
          <cell r="AF66">
            <v>10530</v>
          </cell>
          <cell r="AG66">
            <v>2</v>
          </cell>
          <cell r="AH66">
            <v>16</v>
          </cell>
          <cell r="AI66">
            <v>32</v>
          </cell>
        </row>
        <row r="67">
          <cell r="B67" t="str">
            <v>Mistral Tour Internazionale Srl</v>
          </cell>
          <cell r="E67">
            <v>690.6</v>
          </cell>
          <cell r="F67">
            <v>884.64</v>
          </cell>
          <cell r="I67">
            <v>2</v>
          </cell>
          <cell r="J67">
            <v>12</v>
          </cell>
          <cell r="K67" t="str">
            <v>IN_ T</v>
          </cell>
          <cell r="N67" t="str">
            <v>Italia</v>
          </cell>
          <cell r="Q67" t="str">
            <v>H80132</v>
          </cell>
          <cell r="R67" t="str">
            <v>H80132 JAN T</v>
          </cell>
          <cell r="S67" t="str">
            <v>BERTOLI - ABERG</v>
          </cell>
          <cell r="T67" t="str">
            <v>T</v>
          </cell>
          <cell r="U67" t="str">
            <v>IN</v>
          </cell>
          <cell r="V67" t="str">
            <v>IN_ T</v>
          </cell>
          <cell r="Y67" t="str">
            <v>H80138</v>
          </cell>
          <cell r="Z67" t="str">
            <v>H80138</v>
          </cell>
          <cell r="AA67" t="str">
            <v>Mistral Tour Internazionale Srl</v>
          </cell>
          <cell r="AB67" t="str">
            <v>4 pax</v>
          </cell>
          <cell r="AC67" t="str">
            <v>14 Jan 2008</v>
          </cell>
          <cell r="AD67" t="str">
            <v>30 Jan 2008</v>
          </cell>
          <cell r="AE67" t="str">
            <v>Italia</v>
          </cell>
          <cell r="AF67">
            <v>7742</v>
          </cell>
          <cell r="AG67">
            <v>4</v>
          </cell>
          <cell r="AH67">
            <v>16</v>
          </cell>
          <cell r="AI67">
            <v>64</v>
          </cell>
        </row>
        <row r="68">
          <cell r="B68" t="str">
            <v>IDEE PER VIAGGIARE</v>
          </cell>
          <cell r="E68">
            <v>36946</v>
          </cell>
          <cell r="F68">
            <v>34597.440000000002</v>
          </cell>
          <cell r="I68">
            <v>8</v>
          </cell>
          <cell r="J68">
            <v>56</v>
          </cell>
          <cell r="K68" t="str">
            <v>IN_ S</v>
          </cell>
          <cell r="N68" t="str">
            <v>Italia</v>
          </cell>
          <cell r="Q68" t="str">
            <v>H80264</v>
          </cell>
          <cell r="R68" t="str">
            <v>H80264 FEB T</v>
          </cell>
          <cell r="S68" t="str">
            <v>BERTOLLI (TP 200344)</v>
          </cell>
          <cell r="T68" t="str">
            <v>T</v>
          </cell>
          <cell r="U68" t="str">
            <v>IN</v>
          </cell>
          <cell r="V68" t="str">
            <v>IN_ T</v>
          </cell>
          <cell r="Y68" t="str">
            <v>H80140</v>
          </cell>
          <cell r="Z68" t="str">
            <v>H80140</v>
          </cell>
          <cell r="AA68" t="str">
            <v>Mistral Tour Internazionale Srl</v>
          </cell>
          <cell r="AB68" t="str">
            <v>8 pax</v>
          </cell>
          <cell r="AC68" t="str">
            <v>7 Jan 2008</v>
          </cell>
          <cell r="AD68" t="str">
            <v>19 Jan 2008</v>
          </cell>
          <cell r="AE68" t="str">
            <v>Italia</v>
          </cell>
          <cell r="AF68">
            <v>8634</v>
          </cell>
          <cell r="AG68">
            <v>8</v>
          </cell>
          <cell r="AH68">
            <v>12</v>
          </cell>
          <cell r="AI68">
            <v>96</v>
          </cell>
        </row>
        <row r="69">
          <cell r="B69" t="str">
            <v>MAPPAMONDO</v>
          </cell>
          <cell r="E69">
            <v>16993</v>
          </cell>
          <cell r="F69">
            <v>9485</v>
          </cell>
          <cell r="I69">
            <v>20</v>
          </cell>
          <cell r="J69">
            <v>124</v>
          </cell>
          <cell r="K69" t="str">
            <v>IN_ S</v>
          </cell>
          <cell r="N69" t="str">
            <v>Italia</v>
          </cell>
          <cell r="Q69" t="str">
            <v>H80287</v>
          </cell>
          <cell r="R69" t="str">
            <v>H80287 JAN S</v>
          </cell>
          <cell r="S69" t="str">
            <v>BERTOZZI - PASSI</v>
          </cell>
          <cell r="T69" t="str">
            <v>S</v>
          </cell>
          <cell r="U69" t="str">
            <v>IN</v>
          </cell>
          <cell r="V69" t="str">
            <v>IN_ S</v>
          </cell>
          <cell r="Y69" t="str">
            <v>H80141</v>
          </cell>
          <cell r="Z69" t="str">
            <v>H80141</v>
          </cell>
          <cell r="AA69" t="str">
            <v>My Son Srl</v>
          </cell>
          <cell r="AB69" t="str">
            <v>2 pax</v>
          </cell>
          <cell r="AC69" t="str">
            <v>24 Jan 2008</v>
          </cell>
          <cell r="AD69" t="str">
            <v>27 Jan 2008</v>
          </cell>
          <cell r="AE69" t="str">
            <v>Italia</v>
          </cell>
          <cell r="AF69">
            <v>746</v>
          </cell>
          <cell r="AG69">
            <v>2</v>
          </cell>
          <cell r="AH69">
            <v>3</v>
          </cell>
          <cell r="AI69">
            <v>6</v>
          </cell>
        </row>
        <row r="70">
          <cell r="B70" t="str">
            <v>Mistral Tour Internazionale Srl</v>
          </cell>
          <cell r="E70">
            <v>9774</v>
          </cell>
          <cell r="F70">
            <v>6696.97</v>
          </cell>
          <cell r="I70">
            <v>6</v>
          </cell>
          <cell r="J70">
            <v>54</v>
          </cell>
          <cell r="K70" t="str">
            <v>IN_ SIC</v>
          </cell>
          <cell r="N70" t="str">
            <v>Italia</v>
          </cell>
          <cell r="Q70" t="str">
            <v>H80340</v>
          </cell>
          <cell r="R70" t="str">
            <v>H80340 MAR LCT</v>
          </cell>
          <cell r="S70" t="str">
            <v>BIANCO (Sic 3 Mar 08 MI LC)</v>
          </cell>
          <cell r="T70" t="str">
            <v>T</v>
          </cell>
          <cell r="U70" t="str">
            <v>IN</v>
          </cell>
          <cell r="V70" t="str">
            <v>IN_ T</v>
          </cell>
          <cell r="Y70" t="str">
            <v>H80142</v>
          </cell>
          <cell r="Z70" t="str">
            <v>H80142</v>
          </cell>
          <cell r="AA70" t="str">
            <v>HOTELPLAN ITALIA SPA</v>
          </cell>
          <cell r="AB70" t="str">
            <v>2 pax</v>
          </cell>
          <cell r="AC70" t="str">
            <v>9 Jan 2008</v>
          </cell>
          <cell r="AD70" t="str">
            <v>12 Jan 2008</v>
          </cell>
          <cell r="AE70" t="str">
            <v>Italia</v>
          </cell>
          <cell r="AF70">
            <v>1310</v>
          </cell>
          <cell r="AG70">
            <v>2</v>
          </cell>
          <cell r="AH70">
            <v>3</v>
          </cell>
          <cell r="AI70">
            <v>6</v>
          </cell>
        </row>
        <row r="71">
          <cell r="B71" t="str">
            <v>Other customers</v>
          </cell>
          <cell r="E71">
            <v>93</v>
          </cell>
          <cell r="F71">
            <v>14.45</v>
          </cell>
          <cell r="I71">
            <v>2</v>
          </cell>
          <cell r="J71">
            <v>62</v>
          </cell>
          <cell r="K71" t="str">
            <v>IN_ S</v>
          </cell>
          <cell r="N71" t="str">
            <v>Vietnam</v>
          </cell>
          <cell r="Q71" t="str">
            <v>H80220</v>
          </cell>
          <cell r="R71" t="str">
            <v>H80220 FEB S</v>
          </cell>
          <cell r="S71" t="str">
            <v>BIAVA</v>
          </cell>
          <cell r="T71" t="str">
            <v>S</v>
          </cell>
          <cell r="U71" t="str">
            <v>IN</v>
          </cell>
          <cell r="V71" t="str">
            <v>IN_ S</v>
          </cell>
          <cell r="Y71" t="str">
            <v>H80144</v>
          </cell>
          <cell r="Z71" t="str">
            <v>H80144</v>
          </cell>
          <cell r="AA71" t="str">
            <v>Mistral Tour Internazionale Srl</v>
          </cell>
          <cell r="AB71" t="str">
            <v>2 pax</v>
          </cell>
          <cell r="AC71" t="str">
            <v>13 Jan 2008</v>
          </cell>
          <cell r="AD71" t="str">
            <v>19 Jan 2008</v>
          </cell>
          <cell r="AE71" t="str">
            <v>Italia</v>
          </cell>
          <cell r="AF71">
            <v>690.6</v>
          </cell>
          <cell r="AG71">
            <v>2</v>
          </cell>
          <cell r="AH71">
            <v>6</v>
          </cell>
          <cell r="AI71">
            <v>12</v>
          </cell>
        </row>
        <row r="72">
          <cell r="B72" t="str">
            <v>Mistral Tour Internazionale Srl</v>
          </cell>
          <cell r="E72">
            <v>12588</v>
          </cell>
          <cell r="F72">
            <v>6239.42</v>
          </cell>
          <cell r="I72">
            <v>6</v>
          </cell>
          <cell r="J72">
            <v>90</v>
          </cell>
          <cell r="K72" t="str">
            <v>IN_ T</v>
          </cell>
          <cell r="N72" t="str">
            <v>Italia</v>
          </cell>
          <cell r="Q72" t="str">
            <v>H80568</v>
          </cell>
          <cell r="R72" t="str">
            <v>H80568 AUG T</v>
          </cell>
          <cell r="S72" t="str">
            <v>BIGLIARDI</v>
          </cell>
          <cell r="T72" t="str">
            <v>S</v>
          </cell>
          <cell r="U72" t="str">
            <v>IN</v>
          </cell>
          <cell r="V72" t="str">
            <v>IN_ S</v>
          </cell>
          <cell r="Y72" t="str">
            <v>H80146</v>
          </cell>
          <cell r="Z72" t="str">
            <v>H80146</v>
          </cell>
          <cell r="AA72" t="str">
            <v>IDEE PER VIAGGIARE</v>
          </cell>
          <cell r="AB72" t="str">
            <v>8 pax</v>
          </cell>
          <cell r="AC72" t="str">
            <v>01 Jan 2008</v>
          </cell>
          <cell r="AD72" t="str">
            <v>8 Jan 2008</v>
          </cell>
          <cell r="AE72" t="str">
            <v>Italia</v>
          </cell>
          <cell r="AF72">
            <v>36946</v>
          </cell>
          <cell r="AG72">
            <v>8</v>
          </cell>
          <cell r="AH72">
            <v>7</v>
          </cell>
          <cell r="AI72">
            <v>56</v>
          </cell>
        </row>
        <row r="73">
          <cell r="B73" t="str">
            <v>HOTELPLAN ITALIA SPA</v>
          </cell>
          <cell r="E73">
            <v>1225</v>
          </cell>
          <cell r="F73">
            <v>930</v>
          </cell>
          <cell r="I73">
            <v>5</v>
          </cell>
          <cell r="J73">
            <v>15</v>
          </cell>
          <cell r="K73" t="str">
            <v>IN_ S</v>
          </cell>
          <cell r="N73" t="str">
            <v>Italia</v>
          </cell>
          <cell r="Q73" t="str">
            <v>H80550</v>
          </cell>
          <cell r="R73" t="str">
            <v>H80550 MAY LC</v>
          </cell>
          <cell r="S73" t="str">
            <v>BISORI</v>
          </cell>
          <cell r="T73" t="str">
            <v>SIC</v>
          </cell>
          <cell r="U73" t="str">
            <v>IN</v>
          </cell>
          <cell r="V73" t="str">
            <v>IN_ SIC</v>
          </cell>
          <cell r="Y73" t="str">
            <v>H80147</v>
          </cell>
          <cell r="Z73" t="str">
            <v>H80147</v>
          </cell>
          <cell r="AA73" t="str">
            <v>MAPPAMONDO</v>
          </cell>
          <cell r="AB73" t="str">
            <v>4 pax</v>
          </cell>
          <cell r="AC73" t="str">
            <v>10 Jan 2008</v>
          </cell>
          <cell r="AD73" t="str">
            <v>13 Jan 2008</v>
          </cell>
          <cell r="AE73" t="str">
            <v>Italia</v>
          </cell>
          <cell r="AF73">
            <v>1608</v>
          </cell>
          <cell r="AG73">
            <v>20</v>
          </cell>
          <cell r="AI73">
            <v>124</v>
          </cell>
        </row>
        <row r="74">
          <cell r="B74" t="str">
            <v>Promotour</v>
          </cell>
          <cell r="E74">
            <v>9349</v>
          </cell>
          <cell r="F74">
            <v>5626.05</v>
          </cell>
          <cell r="I74">
            <v>2</v>
          </cell>
          <cell r="J74">
            <v>52</v>
          </cell>
          <cell r="K74" t="str">
            <v>IN_ T</v>
          </cell>
          <cell r="N74" t="str">
            <v>Italia</v>
          </cell>
          <cell r="Q74" t="str">
            <v>H80344</v>
          </cell>
          <cell r="R74" t="str">
            <v>H80344 FEB TLVCT</v>
          </cell>
          <cell r="S74" t="str">
            <v>BISSOLI</v>
          </cell>
          <cell r="T74" t="str">
            <v>T</v>
          </cell>
          <cell r="U74" t="str">
            <v>IN</v>
          </cell>
          <cell r="V74" t="str">
            <v>IN_ T</v>
          </cell>
          <cell r="Z74" t="str">
            <v>H80147</v>
          </cell>
          <cell r="AA74" t="str">
            <v>METAMONDO TOUR OPERATOR</v>
          </cell>
          <cell r="AB74" t="str">
            <v>16 pax</v>
          </cell>
          <cell r="AC74" t="str">
            <v>20 Jan 2008</v>
          </cell>
          <cell r="AD74" t="str">
            <v>27 Jan 2008</v>
          </cell>
          <cell r="AE74" t="str">
            <v>Italia</v>
          </cell>
          <cell r="AF74">
            <v>15385</v>
          </cell>
        </row>
        <row r="75">
          <cell r="B75" t="str">
            <v>Mistral Tour Internazionale Srl</v>
          </cell>
          <cell r="E75">
            <v>18020</v>
          </cell>
          <cell r="F75">
            <v>10542.37</v>
          </cell>
          <cell r="I75">
            <v>10</v>
          </cell>
          <cell r="J75">
            <v>120</v>
          </cell>
          <cell r="K75" t="str">
            <v>IN_ T</v>
          </cell>
          <cell r="N75" t="str">
            <v>Italia</v>
          </cell>
          <cell r="Q75" t="str">
            <v>H80564</v>
          </cell>
          <cell r="R75" t="str">
            <v>H80564 MAR C</v>
          </cell>
          <cell r="S75" t="str">
            <v>BISTONDI</v>
          </cell>
          <cell r="T75" t="str">
            <v>T</v>
          </cell>
          <cell r="U75" t="str">
            <v>IN</v>
          </cell>
          <cell r="V75" t="str">
            <v>IN_ T</v>
          </cell>
          <cell r="Y75" t="str">
            <v>H80149</v>
          </cell>
          <cell r="Z75" t="str">
            <v>H80149</v>
          </cell>
          <cell r="AA75" t="str">
            <v>Mistral Tour Internazionale Srl</v>
          </cell>
          <cell r="AB75" t="str">
            <v>2 pax</v>
          </cell>
          <cell r="AC75" t="str">
            <v>3 Jan 2008</v>
          </cell>
          <cell r="AD75" t="str">
            <v>16 Jan 2008</v>
          </cell>
          <cell r="AE75" t="str">
            <v>Italia</v>
          </cell>
          <cell r="AF75">
            <v>4164</v>
          </cell>
          <cell r="AG75">
            <v>6</v>
          </cell>
          <cell r="AI75">
            <v>54</v>
          </cell>
        </row>
        <row r="76">
          <cell r="B76" t="str">
            <v>La Fabbrica Degli Incentive</v>
          </cell>
          <cell r="E76">
            <v>43361.19</v>
          </cell>
          <cell r="F76">
            <v>27507.09</v>
          </cell>
          <cell r="I76">
            <v>24</v>
          </cell>
          <cell r="J76">
            <v>192</v>
          </cell>
          <cell r="K76" t="str">
            <v>IN_ I</v>
          </cell>
          <cell r="N76" t="str">
            <v>Italia</v>
          </cell>
          <cell r="Q76" t="str">
            <v>H80399</v>
          </cell>
          <cell r="R76" t="str">
            <v>H80399 FEB V</v>
          </cell>
          <cell r="S76" t="str">
            <v>BITTUS</v>
          </cell>
          <cell r="T76" t="str">
            <v>S</v>
          </cell>
          <cell r="U76" t="str">
            <v>IN</v>
          </cell>
          <cell r="V76" t="str">
            <v>IN_ S</v>
          </cell>
          <cell r="Z76" t="str">
            <v>H80149.1</v>
          </cell>
          <cell r="AA76" t="str">
            <v>Mistral Tour Internazionale Srl</v>
          </cell>
          <cell r="AB76" t="str">
            <v>4 pax</v>
          </cell>
          <cell r="AC76" t="str">
            <v>7 Jan 2008</v>
          </cell>
          <cell r="AD76" t="str">
            <v>14 Jan 2008</v>
          </cell>
          <cell r="AE76" t="str">
            <v>Italia</v>
          </cell>
          <cell r="AF76">
            <v>5610</v>
          </cell>
        </row>
        <row r="77">
          <cell r="B77" t="str">
            <v>Viaggi Del Ventaglio S.p.A.</v>
          </cell>
          <cell r="E77">
            <v>7107</v>
          </cell>
          <cell r="F77">
            <v>4017.1</v>
          </cell>
          <cell r="I77">
            <v>3</v>
          </cell>
          <cell r="J77">
            <v>36</v>
          </cell>
          <cell r="K77" t="str">
            <v>IN_ T</v>
          </cell>
          <cell r="N77" t="str">
            <v>Italia</v>
          </cell>
          <cell r="Q77" t="str">
            <v>H80229</v>
          </cell>
          <cell r="R77" t="str">
            <v>H80229 JAN V</v>
          </cell>
          <cell r="S77" t="str">
            <v>BLANC PVG</v>
          </cell>
          <cell r="T77" t="str">
            <v>S</v>
          </cell>
          <cell r="U77" t="str">
            <v>HM</v>
          </cell>
          <cell r="V77" t="str">
            <v>HM_ S</v>
          </cell>
          <cell r="Y77" t="str">
            <v>H80153</v>
          </cell>
          <cell r="Z77" t="str">
            <v>H80153 Reb Inv</v>
          </cell>
          <cell r="AA77" t="str">
            <v>Other customers</v>
          </cell>
          <cell r="AB77" t="str">
            <v>2 Pax</v>
          </cell>
          <cell r="AC77" t="str">
            <v>21 Jan 2008</v>
          </cell>
          <cell r="AD77" t="str">
            <v>21 Feb 2008</v>
          </cell>
          <cell r="AE77" t="str">
            <v>Vietnam</v>
          </cell>
          <cell r="AF77">
            <v>93</v>
          </cell>
          <cell r="AG77">
            <v>2</v>
          </cell>
          <cell r="AH77">
            <v>31</v>
          </cell>
          <cell r="AI77">
            <v>62</v>
          </cell>
        </row>
        <row r="78">
          <cell r="B78" t="str">
            <v>FOGOLAR VIAGGI Srl</v>
          </cell>
          <cell r="E78">
            <v>4129</v>
          </cell>
          <cell r="F78">
            <v>3066.8</v>
          </cell>
          <cell r="I78">
            <v>2</v>
          </cell>
          <cell r="J78">
            <v>16</v>
          </cell>
          <cell r="K78" t="str">
            <v>IN_ T</v>
          </cell>
          <cell r="N78" t="str">
            <v>Italia</v>
          </cell>
          <cell r="Q78" t="str">
            <v>H80357</v>
          </cell>
          <cell r="R78" t="str">
            <v>H80357 FEB V</v>
          </cell>
          <cell r="S78" t="str">
            <v>BLANC SIN 27.2</v>
          </cell>
          <cell r="T78" t="str">
            <v>S</v>
          </cell>
          <cell r="U78" t="str">
            <v>IN</v>
          </cell>
          <cell r="V78" t="str">
            <v>IN_ S</v>
          </cell>
          <cell r="Y78" t="str">
            <v>H80154</v>
          </cell>
          <cell r="Z78" t="str">
            <v>H80154</v>
          </cell>
          <cell r="AA78" t="str">
            <v>Mistral Tour Internazionale Srl</v>
          </cell>
          <cell r="AB78" t="str">
            <v>6 pax</v>
          </cell>
          <cell r="AC78" t="str">
            <v>6 Jan 2008</v>
          </cell>
          <cell r="AD78" t="str">
            <v>21 Jan 2008</v>
          </cell>
          <cell r="AE78" t="str">
            <v>Italia</v>
          </cell>
          <cell r="AF78">
            <v>12588</v>
          </cell>
          <cell r="AG78">
            <v>6</v>
          </cell>
          <cell r="AH78">
            <v>15</v>
          </cell>
          <cell r="AI78">
            <v>90</v>
          </cell>
        </row>
        <row r="79">
          <cell r="B79" t="str">
            <v>Mistral Tour Internazionale Srl</v>
          </cell>
          <cell r="E79">
            <v>6729</v>
          </cell>
          <cell r="F79">
            <v>5062.67</v>
          </cell>
          <cell r="I79">
            <v>5</v>
          </cell>
          <cell r="J79">
            <v>55</v>
          </cell>
          <cell r="K79" t="str">
            <v>IN_ SIC</v>
          </cell>
          <cell r="N79" t="str">
            <v>Italia</v>
          </cell>
          <cell r="Q79" t="str">
            <v>H80063</v>
          </cell>
          <cell r="R79" t="str">
            <v>H80063 JAN I</v>
          </cell>
          <cell r="S79" t="str">
            <v>BLUE TEAM - IBEA</v>
          </cell>
          <cell r="T79" t="str">
            <v>I</v>
          </cell>
          <cell r="U79" t="str">
            <v>IN</v>
          </cell>
          <cell r="V79" t="str">
            <v>IN_ I</v>
          </cell>
          <cell r="Y79" t="str">
            <v>H80155</v>
          </cell>
          <cell r="Z79" t="str">
            <v>H80155</v>
          </cell>
          <cell r="AA79" t="str">
            <v>HOTELPLAN ITALIA SPA</v>
          </cell>
          <cell r="AB79" t="str">
            <v>5 pax</v>
          </cell>
          <cell r="AC79" t="str">
            <v>5 Jan 2008</v>
          </cell>
          <cell r="AD79" t="str">
            <v>8 Jan 2008</v>
          </cell>
          <cell r="AE79" t="str">
            <v>Italia</v>
          </cell>
          <cell r="AF79">
            <v>1225</v>
          </cell>
          <cell r="AG79">
            <v>5</v>
          </cell>
          <cell r="AH79">
            <v>3</v>
          </cell>
          <cell r="AI79">
            <v>15</v>
          </cell>
        </row>
        <row r="80">
          <cell r="B80" t="str">
            <v>Kuoni Italia S.P.A</v>
          </cell>
          <cell r="E80">
            <v>730</v>
          </cell>
          <cell r="F80">
            <v>134.5</v>
          </cell>
          <cell r="I80">
            <v>2</v>
          </cell>
          <cell r="J80">
            <v>8</v>
          </cell>
          <cell r="K80" t="str">
            <v>IN_ T</v>
          </cell>
          <cell r="N80" t="str">
            <v>Italia</v>
          </cell>
          <cell r="Q80" t="str">
            <v>H80188</v>
          </cell>
          <cell r="R80" t="str">
            <v>H80188 JAN T</v>
          </cell>
          <cell r="S80" t="str">
            <v>BOCCALATTE (MI 148663)</v>
          </cell>
          <cell r="T80" t="str">
            <v>T</v>
          </cell>
          <cell r="U80" t="str">
            <v>IN</v>
          </cell>
          <cell r="V80" t="str">
            <v>IN_ T</v>
          </cell>
          <cell r="Y80" t="str">
            <v>H80157</v>
          </cell>
          <cell r="Z80" t="str">
            <v>H80157</v>
          </cell>
          <cell r="AA80" t="str">
            <v>Promotour</v>
          </cell>
          <cell r="AB80" t="str">
            <v>2 pax</v>
          </cell>
          <cell r="AC80" t="str">
            <v>7 Jan 2008</v>
          </cell>
          <cell r="AD80" t="str">
            <v>2 Feb 2008</v>
          </cell>
          <cell r="AE80" t="str">
            <v>Italia</v>
          </cell>
          <cell r="AF80">
            <v>9349</v>
          </cell>
          <cell r="AG80">
            <v>2</v>
          </cell>
          <cell r="AH80">
            <v>26</v>
          </cell>
          <cell r="AI80">
            <v>52</v>
          </cell>
        </row>
        <row r="81">
          <cell r="B81" t="str">
            <v>Mistral Tour Internazionale Srl</v>
          </cell>
          <cell r="E81">
            <v>49938</v>
          </cell>
          <cell r="F81">
            <v>35571.06</v>
          </cell>
          <cell r="I81">
            <v>23</v>
          </cell>
          <cell r="J81">
            <v>483</v>
          </cell>
          <cell r="K81" t="str">
            <v>IN_ T</v>
          </cell>
          <cell r="N81" t="str">
            <v>Italia</v>
          </cell>
          <cell r="Q81" t="str">
            <v>H80583</v>
          </cell>
          <cell r="R81" t="str">
            <v>H80583 MAY LC</v>
          </cell>
          <cell r="S81" t="str">
            <v>BOCCUZZI</v>
          </cell>
          <cell r="T81" t="str">
            <v>SIC</v>
          </cell>
          <cell r="U81" t="str">
            <v>IN</v>
          </cell>
          <cell r="V81" t="str">
            <v>IN_ SIC</v>
          </cell>
          <cell r="Y81" t="str">
            <v>H80159</v>
          </cell>
          <cell r="Z81" t="str">
            <v>H80159</v>
          </cell>
          <cell r="AA81" t="str">
            <v>Mistral Tour Internazionale Srl</v>
          </cell>
          <cell r="AB81" t="str">
            <v>10 pax</v>
          </cell>
          <cell r="AC81" t="str">
            <v>21 Jan 2008</v>
          </cell>
          <cell r="AD81" t="str">
            <v>2 Feb 2008</v>
          </cell>
          <cell r="AE81" t="str">
            <v>Italia</v>
          </cell>
          <cell r="AF81">
            <v>18020</v>
          </cell>
          <cell r="AG81">
            <v>10</v>
          </cell>
          <cell r="AH81">
            <v>12</v>
          </cell>
          <cell r="AI81">
            <v>120</v>
          </cell>
        </row>
        <row r="82">
          <cell r="B82" t="str">
            <v>Mistral Tour Internazionale Srl</v>
          </cell>
          <cell r="E82">
            <v>5070</v>
          </cell>
          <cell r="F82">
            <v>3902.1</v>
          </cell>
          <cell r="I82">
            <v>4</v>
          </cell>
          <cell r="J82">
            <v>40</v>
          </cell>
          <cell r="K82" t="str">
            <v>IN_ SIC</v>
          </cell>
          <cell r="N82" t="str">
            <v>Italia</v>
          </cell>
          <cell r="Q82" t="str">
            <v>H80571</v>
          </cell>
          <cell r="R82" t="str">
            <v>H80571 MAY TC</v>
          </cell>
          <cell r="S82" t="str">
            <v>BODO</v>
          </cell>
          <cell r="T82" t="str">
            <v>SIC</v>
          </cell>
          <cell r="U82" t="str">
            <v>IN</v>
          </cell>
          <cell r="V82" t="str">
            <v>IN_ SIC</v>
          </cell>
          <cell r="Y82" t="str">
            <v>H80161</v>
          </cell>
          <cell r="Z82" t="str">
            <v>H80161</v>
          </cell>
          <cell r="AA82" t="str">
            <v>La Fabbrica Degli Incentive</v>
          </cell>
          <cell r="AB82" t="str">
            <v>24 pax</v>
          </cell>
          <cell r="AC82" t="str">
            <v>16 Jan 2008</v>
          </cell>
          <cell r="AD82" t="str">
            <v>24 Jan 2008</v>
          </cell>
          <cell r="AE82" t="str">
            <v>Italia</v>
          </cell>
          <cell r="AF82">
            <v>43361.19</v>
          </cell>
          <cell r="AG82">
            <v>24</v>
          </cell>
          <cell r="AH82">
            <v>8</v>
          </cell>
          <cell r="AI82">
            <v>192</v>
          </cell>
        </row>
        <row r="83">
          <cell r="B83" t="str">
            <v>Other customers</v>
          </cell>
          <cell r="E83">
            <v>1163.9000000000001</v>
          </cell>
          <cell r="F83">
            <v>1081.6199999999999</v>
          </cell>
          <cell r="I83">
            <v>2</v>
          </cell>
          <cell r="J83">
            <v>18</v>
          </cell>
          <cell r="K83" t="str">
            <v>IN_ S</v>
          </cell>
          <cell r="N83" t="str">
            <v>Vietnam</v>
          </cell>
          <cell r="Q83" t="str">
            <v>H80319</v>
          </cell>
          <cell r="R83" t="str">
            <v>H80319 FEB T</v>
          </cell>
          <cell r="S83" t="str">
            <v>BOLECH - PELLIZZONI</v>
          </cell>
          <cell r="T83" t="str">
            <v>T</v>
          </cell>
          <cell r="U83" t="str">
            <v>IN</v>
          </cell>
          <cell r="V83" t="str">
            <v>IN_ T</v>
          </cell>
          <cell r="Y83" t="str">
            <v>H80162</v>
          </cell>
          <cell r="Z83" t="str">
            <v>H80162</v>
          </cell>
          <cell r="AA83" t="str">
            <v>Viaggi Del Ventaglio S.p.A.</v>
          </cell>
          <cell r="AB83" t="str">
            <v>3 pax</v>
          </cell>
          <cell r="AC83" t="str">
            <v>4 Jan 2008</v>
          </cell>
          <cell r="AD83" t="str">
            <v>16 Jan 2008</v>
          </cell>
          <cell r="AE83" t="str">
            <v>Italia</v>
          </cell>
          <cell r="AF83">
            <v>7107</v>
          </cell>
          <cell r="AG83">
            <v>3</v>
          </cell>
          <cell r="AH83">
            <v>12</v>
          </cell>
          <cell r="AI83">
            <v>36</v>
          </cell>
        </row>
        <row r="84">
          <cell r="B84" t="str">
            <v>Dimensione Turismo</v>
          </cell>
          <cell r="E84">
            <v>7044</v>
          </cell>
          <cell r="F84">
            <v>4868.51</v>
          </cell>
          <cell r="I84">
            <v>6</v>
          </cell>
          <cell r="J84">
            <v>42</v>
          </cell>
          <cell r="K84" t="str">
            <v>IN_ T</v>
          </cell>
          <cell r="N84" t="str">
            <v>Italia</v>
          </cell>
          <cell r="Q84" t="str">
            <v>H80120</v>
          </cell>
          <cell r="R84" t="str">
            <v>H80120 JAN SIC</v>
          </cell>
          <cell r="S84" t="str">
            <v>BONCIANI-DE CARLO - CREMONESI</v>
          </cell>
          <cell r="T84" t="str">
            <v>SIC</v>
          </cell>
          <cell r="U84" t="str">
            <v>IN</v>
          </cell>
          <cell r="V84" t="str">
            <v>IN_ SIC</v>
          </cell>
          <cell r="Y84" t="str">
            <v>H80163</v>
          </cell>
          <cell r="Z84" t="str">
            <v>H80163</v>
          </cell>
          <cell r="AA84" t="str">
            <v>FOGOLAR VIAGGI Srl</v>
          </cell>
          <cell r="AB84" t="str">
            <v>2 pax</v>
          </cell>
          <cell r="AC84" t="str">
            <v>11 Jan 2008</v>
          </cell>
          <cell r="AD84" t="str">
            <v>19 Jan 2008</v>
          </cell>
          <cell r="AE84" t="str">
            <v>Italia</v>
          </cell>
          <cell r="AF84">
            <v>4129</v>
          </cell>
          <cell r="AG84">
            <v>2</v>
          </cell>
          <cell r="AH84">
            <v>8</v>
          </cell>
          <cell r="AI84">
            <v>16</v>
          </cell>
        </row>
        <row r="85">
          <cell r="B85" t="str">
            <v>Civex Viaggi Snc</v>
          </cell>
          <cell r="E85">
            <v>4473</v>
          </cell>
          <cell r="F85">
            <v>1620.75</v>
          </cell>
          <cell r="I85">
            <v>3</v>
          </cell>
          <cell r="J85">
            <v>21</v>
          </cell>
          <cell r="K85" t="str">
            <v>IN_ T</v>
          </cell>
          <cell r="N85" t="str">
            <v>Italia</v>
          </cell>
          <cell r="Q85" t="str">
            <v>H80390</v>
          </cell>
          <cell r="R85" t="str">
            <v>H80390 MAR V</v>
          </cell>
          <cell r="S85" t="str">
            <v>BONFANTI</v>
          </cell>
          <cell r="T85" t="str">
            <v>SIC</v>
          </cell>
          <cell r="U85" t="str">
            <v>IN</v>
          </cell>
          <cell r="V85" t="str">
            <v>IN_ SIC</v>
          </cell>
          <cell r="Y85" t="str">
            <v>H80165</v>
          </cell>
          <cell r="Z85" t="str">
            <v>H80165</v>
          </cell>
          <cell r="AA85" t="str">
            <v>Mistral Tour Internazionale Srl</v>
          </cell>
          <cell r="AB85" t="str">
            <v>5 pax</v>
          </cell>
          <cell r="AC85" t="str">
            <v>27 Jan 2008</v>
          </cell>
          <cell r="AD85" t="str">
            <v>7 Feb 2008</v>
          </cell>
          <cell r="AE85" t="str">
            <v>Italia</v>
          </cell>
          <cell r="AF85">
            <v>6729</v>
          </cell>
          <cell r="AG85">
            <v>5</v>
          </cell>
          <cell r="AH85">
            <v>11</v>
          </cell>
          <cell r="AI85">
            <v>55</v>
          </cell>
        </row>
        <row r="86">
          <cell r="B86" t="str">
            <v>Mistral Tour Internazionale Srl</v>
          </cell>
          <cell r="E86">
            <v>1356</v>
          </cell>
          <cell r="F86">
            <v>761.41</v>
          </cell>
          <cell r="I86">
            <v>2</v>
          </cell>
          <cell r="J86">
            <v>10</v>
          </cell>
          <cell r="K86" t="str">
            <v>IN_ SIC</v>
          </cell>
          <cell r="N86" t="str">
            <v>Italia</v>
          </cell>
          <cell r="Q86" t="str">
            <v>H80553</v>
          </cell>
          <cell r="R86" t="str">
            <v>H80553 NOV C</v>
          </cell>
          <cell r="S86" t="str">
            <v>BONGIOVANNI</v>
          </cell>
          <cell r="T86" t="str">
            <v>SIC</v>
          </cell>
          <cell r="U86" t="str">
            <v>IN</v>
          </cell>
          <cell r="V86" t="str">
            <v>IN_ SIC</v>
          </cell>
          <cell r="Y86" t="str">
            <v>H80166</v>
          </cell>
          <cell r="Z86" t="str">
            <v>H80166</v>
          </cell>
          <cell r="AA86" t="str">
            <v>Kuoni Italia S.P.A</v>
          </cell>
          <cell r="AB86" t="str">
            <v>2 pax</v>
          </cell>
          <cell r="AC86" t="str">
            <v>18 Jan 2008</v>
          </cell>
          <cell r="AD86" t="str">
            <v>22 Jan 2008</v>
          </cell>
          <cell r="AE86" t="str">
            <v>Italia</v>
          </cell>
          <cell r="AF86">
            <v>730</v>
          </cell>
          <cell r="AG86">
            <v>2</v>
          </cell>
          <cell r="AH86">
            <v>4</v>
          </cell>
          <cell r="AI86">
            <v>8</v>
          </cell>
        </row>
        <row r="87">
          <cell r="B87" t="str">
            <v>HOTELPLAN ITALIA SPA</v>
          </cell>
          <cell r="E87">
            <v>2120</v>
          </cell>
          <cell r="F87">
            <v>1068</v>
          </cell>
          <cell r="I87">
            <v>4</v>
          </cell>
          <cell r="J87">
            <v>8</v>
          </cell>
          <cell r="K87" t="str">
            <v>IN_ T</v>
          </cell>
          <cell r="N87" t="str">
            <v>Italia</v>
          </cell>
          <cell r="Q87" t="str">
            <v>H80418</v>
          </cell>
          <cell r="R87" t="str">
            <v>H80418 FEB V</v>
          </cell>
          <cell r="S87" t="str">
            <v>BONI</v>
          </cell>
          <cell r="T87" t="str">
            <v>T</v>
          </cell>
          <cell r="U87" t="str">
            <v>IN</v>
          </cell>
          <cell r="V87" t="str">
            <v>IN_ T</v>
          </cell>
          <cell r="Y87" t="str">
            <v>H80170</v>
          </cell>
          <cell r="Z87" t="str">
            <v>H80170</v>
          </cell>
          <cell r="AA87" t="str">
            <v>Mistral Tour Internazionale Srl</v>
          </cell>
          <cell r="AB87" t="str">
            <v>23 pax</v>
          </cell>
          <cell r="AC87" t="str">
            <v>10 Jan 2008</v>
          </cell>
          <cell r="AD87" t="str">
            <v>31 Jan 2008</v>
          </cell>
          <cell r="AE87" t="str">
            <v>Italia</v>
          </cell>
          <cell r="AF87">
            <v>49938</v>
          </cell>
          <cell r="AG87">
            <v>23</v>
          </cell>
          <cell r="AH87">
            <v>21</v>
          </cell>
          <cell r="AI87">
            <v>483</v>
          </cell>
        </row>
        <row r="88">
          <cell r="B88" t="str">
            <v>Kuoni Italia S.P.A</v>
          </cell>
          <cell r="E88">
            <v>5562</v>
          </cell>
          <cell r="F88">
            <v>3472.63</v>
          </cell>
          <cell r="I88">
            <v>2</v>
          </cell>
          <cell r="J88">
            <v>20</v>
          </cell>
          <cell r="K88" t="str">
            <v>IN_ T</v>
          </cell>
          <cell r="N88" t="str">
            <v>Italia</v>
          </cell>
          <cell r="Q88" t="str">
            <v>H80089</v>
          </cell>
          <cell r="R88" t="str">
            <v>H80089 MAY C</v>
          </cell>
          <cell r="S88" t="str">
            <v>BONTEMPI</v>
          </cell>
          <cell r="T88" t="str">
            <v>I</v>
          </cell>
          <cell r="U88" t="str">
            <v>IN</v>
          </cell>
          <cell r="V88" t="str">
            <v>IN_ I</v>
          </cell>
          <cell r="Y88" t="str">
            <v>H80171</v>
          </cell>
          <cell r="Z88" t="str">
            <v>H80171</v>
          </cell>
          <cell r="AA88" t="str">
            <v>Mistral Tour Internazionale Srl</v>
          </cell>
          <cell r="AB88" t="str">
            <v>4 pax</v>
          </cell>
          <cell r="AC88" t="str">
            <v>7 Jan 2008</v>
          </cell>
          <cell r="AD88" t="str">
            <v>17 Jan 2008</v>
          </cell>
          <cell r="AE88" t="str">
            <v>Italia</v>
          </cell>
          <cell r="AF88">
            <v>5070</v>
          </cell>
          <cell r="AG88">
            <v>4</v>
          </cell>
          <cell r="AH88">
            <v>10</v>
          </cell>
          <cell r="AI88">
            <v>40</v>
          </cell>
        </row>
        <row r="89">
          <cell r="B89" t="str">
            <v>Viaggi Oltre l'Infinito</v>
          </cell>
          <cell r="E89">
            <v>3074</v>
          </cell>
          <cell r="F89">
            <v>2684.38</v>
          </cell>
          <cell r="I89">
            <v>3</v>
          </cell>
          <cell r="J89">
            <v>30</v>
          </cell>
          <cell r="K89" t="str">
            <v>IN_ S</v>
          </cell>
          <cell r="N89" t="str">
            <v>Italia</v>
          </cell>
          <cell r="Q89" t="str">
            <v>H80334</v>
          </cell>
          <cell r="R89" t="str">
            <v>H80334 JUN T</v>
          </cell>
          <cell r="S89" t="str">
            <v>BORGATO</v>
          </cell>
          <cell r="T89" t="str">
            <v>S</v>
          </cell>
          <cell r="U89" t="str">
            <v>IN</v>
          </cell>
          <cell r="V89" t="str">
            <v>IN_ S</v>
          </cell>
          <cell r="Y89" t="str">
            <v>H80172</v>
          </cell>
          <cell r="Z89" t="str">
            <v>H80172 Reb Inv</v>
          </cell>
          <cell r="AA89" t="str">
            <v>Other customers</v>
          </cell>
          <cell r="AB89" t="str">
            <v>2 Pax</v>
          </cell>
          <cell r="AC89" t="str">
            <v>15 Jan 2008</v>
          </cell>
          <cell r="AD89" t="str">
            <v>24 Jan 2008</v>
          </cell>
          <cell r="AE89" t="str">
            <v>Vietnam</v>
          </cell>
          <cell r="AF89">
            <v>1163.9000000000001</v>
          </cell>
          <cell r="AG89">
            <v>2</v>
          </cell>
          <cell r="AH89">
            <v>9</v>
          </cell>
          <cell r="AI89">
            <v>18</v>
          </cell>
        </row>
        <row r="90">
          <cell r="B90" t="str">
            <v>INDIVIDUAL</v>
          </cell>
          <cell r="E90">
            <v>4324</v>
          </cell>
          <cell r="F90">
            <v>2154.4699999999998</v>
          </cell>
          <cell r="I90">
            <v>2</v>
          </cell>
          <cell r="J90">
            <v>12</v>
          </cell>
          <cell r="K90" t="str">
            <v>IN_ T</v>
          </cell>
          <cell r="N90" t="str">
            <v>Individual</v>
          </cell>
          <cell r="Q90" t="str">
            <v>H80062</v>
          </cell>
          <cell r="R90" t="str">
            <v>H80062 JAN S</v>
          </cell>
          <cell r="S90" t="str">
            <v>BORGO - LAGANA</v>
          </cell>
          <cell r="T90" t="str">
            <v>S</v>
          </cell>
          <cell r="U90" t="str">
            <v>IN</v>
          </cell>
          <cell r="V90" t="str">
            <v>IN_ S</v>
          </cell>
          <cell r="Y90" t="str">
            <v>H80174</v>
          </cell>
          <cell r="Z90" t="str">
            <v>H80174</v>
          </cell>
          <cell r="AA90" t="str">
            <v>Dimensione Turismo</v>
          </cell>
          <cell r="AB90" t="str">
            <v>6 pax</v>
          </cell>
          <cell r="AC90" t="str">
            <v>25 Jan 2008</v>
          </cell>
          <cell r="AD90" t="str">
            <v>1 Feb 2008</v>
          </cell>
          <cell r="AE90" t="str">
            <v>Italia</v>
          </cell>
          <cell r="AF90">
            <v>7044</v>
          </cell>
          <cell r="AG90">
            <v>6</v>
          </cell>
          <cell r="AH90">
            <v>7</v>
          </cell>
          <cell r="AI90">
            <v>42</v>
          </cell>
        </row>
        <row r="91">
          <cell r="B91" t="str">
            <v>Mistral Tour Internazionale Srl</v>
          </cell>
          <cell r="E91">
            <v>7888</v>
          </cell>
          <cell r="F91">
            <v>5222.29</v>
          </cell>
          <cell r="I91">
            <v>4</v>
          </cell>
          <cell r="J91">
            <v>48</v>
          </cell>
          <cell r="K91" t="str">
            <v>IN_ T</v>
          </cell>
          <cell r="N91" t="str">
            <v>Italia</v>
          </cell>
          <cell r="Q91" t="str">
            <v>H80080</v>
          </cell>
          <cell r="R91" t="str">
            <v>H80080 JAN S</v>
          </cell>
          <cell r="S91" t="str">
            <v>BORRI (RM 114317)</v>
          </cell>
          <cell r="T91" t="str">
            <v>S</v>
          </cell>
          <cell r="U91" t="str">
            <v>IN</v>
          </cell>
          <cell r="V91" t="str">
            <v>IN_ S</v>
          </cell>
          <cell r="Y91" t="str">
            <v>H80175</v>
          </cell>
          <cell r="Z91" t="str">
            <v>H80175</v>
          </cell>
          <cell r="AA91" t="str">
            <v>Civex Viaggi Snc</v>
          </cell>
          <cell r="AB91" t="str">
            <v>3 pax</v>
          </cell>
          <cell r="AC91" t="str">
            <v>14 Jan 2008</v>
          </cell>
          <cell r="AD91" t="str">
            <v>21 Jan 2008</v>
          </cell>
          <cell r="AE91" t="str">
            <v>Italia</v>
          </cell>
          <cell r="AF91">
            <v>4473</v>
          </cell>
          <cell r="AG91">
            <v>3</v>
          </cell>
          <cell r="AH91">
            <v>7</v>
          </cell>
          <cell r="AI91">
            <v>21</v>
          </cell>
        </row>
        <row r="92">
          <cell r="B92" t="str">
            <v>Kuoni Italia S.P.A</v>
          </cell>
          <cell r="E92">
            <v>1062</v>
          </cell>
          <cell r="F92">
            <v>480.8</v>
          </cell>
          <cell r="I92">
            <v>2</v>
          </cell>
          <cell r="J92">
            <v>6</v>
          </cell>
          <cell r="K92" t="str">
            <v>IN_ S</v>
          </cell>
          <cell r="N92" t="str">
            <v>Italia</v>
          </cell>
          <cell r="Q92" t="str">
            <v>H80452</v>
          </cell>
          <cell r="R92" t="str">
            <v>H80452 APR TC</v>
          </cell>
          <cell r="S92" t="str">
            <v>BORTOLOZZO</v>
          </cell>
          <cell r="T92" t="str">
            <v>SIC</v>
          </cell>
          <cell r="U92" t="str">
            <v>IN</v>
          </cell>
          <cell r="V92" t="str">
            <v>IN_ SIC</v>
          </cell>
          <cell r="Y92" t="str">
            <v>H80180</v>
          </cell>
          <cell r="Z92" t="str">
            <v>H80180</v>
          </cell>
          <cell r="AA92" t="str">
            <v>Mistral Tour Internazionale Srl</v>
          </cell>
          <cell r="AB92" t="str">
            <v>2 pax</v>
          </cell>
          <cell r="AC92" t="str">
            <v>7 Jan 2008</v>
          </cell>
          <cell r="AD92" t="str">
            <v>12 Jan 2008</v>
          </cell>
          <cell r="AE92" t="str">
            <v>Italia</v>
          </cell>
          <cell r="AF92">
            <v>1356</v>
          </cell>
          <cell r="AG92">
            <v>2</v>
          </cell>
          <cell r="AH92">
            <v>5</v>
          </cell>
          <cell r="AI92">
            <v>10</v>
          </cell>
        </row>
        <row r="93">
          <cell r="B93" t="str">
            <v>Mistral Tour Internazionale Srl</v>
          </cell>
          <cell r="E93">
            <v>14702</v>
          </cell>
          <cell r="F93">
            <v>12692.95</v>
          </cell>
          <cell r="I93">
            <v>8</v>
          </cell>
          <cell r="J93">
            <v>96</v>
          </cell>
          <cell r="K93" t="str">
            <v>IN_ T</v>
          </cell>
          <cell r="N93" t="str">
            <v>Italia</v>
          </cell>
          <cell r="Q93" t="str">
            <v>H80383</v>
          </cell>
          <cell r="R93" t="str">
            <v>H80383 MAR LCT</v>
          </cell>
          <cell r="S93" t="str">
            <v>BOSCHETTI (Sic MI LC 10 Mar)</v>
          </cell>
          <cell r="T93" t="str">
            <v>SIC</v>
          </cell>
          <cell r="U93" t="str">
            <v>IN</v>
          </cell>
          <cell r="V93" t="str">
            <v>IN_ SIC</v>
          </cell>
          <cell r="Y93" t="str">
            <v>H80181</v>
          </cell>
          <cell r="Z93" t="str">
            <v>H80181</v>
          </cell>
          <cell r="AA93" t="str">
            <v>HOTELPLAN ITALIA SPA</v>
          </cell>
          <cell r="AB93" t="str">
            <v>4 pax</v>
          </cell>
          <cell r="AC93" t="str">
            <v>12 Jan 2008</v>
          </cell>
          <cell r="AD93" t="str">
            <v>14 Jan 2008</v>
          </cell>
          <cell r="AE93" t="str">
            <v>Italia</v>
          </cell>
          <cell r="AF93">
            <v>2120</v>
          </cell>
          <cell r="AG93">
            <v>4</v>
          </cell>
          <cell r="AH93">
            <v>2</v>
          </cell>
          <cell r="AI93">
            <v>8</v>
          </cell>
        </row>
        <row r="94">
          <cell r="B94" t="str">
            <v>Gorgonia Viaggi &amp; Incentive SRL</v>
          </cell>
          <cell r="E94">
            <v>733</v>
          </cell>
          <cell r="F94">
            <v>393.82</v>
          </cell>
          <cell r="I94">
            <v>2</v>
          </cell>
          <cell r="J94">
            <v>12</v>
          </cell>
          <cell r="K94" t="str">
            <v>IN_ S</v>
          </cell>
          <cell r="N94" t="str">
            <v>Italia</v>
          </cell>
          <cell r="Q94" t="str">
            <v>H80333</v>
          </cell>
          <cell r="R94" t="str">
            <v>H80333 MAR VC</v>
          </cell>
          <cell r="S94" t="str">
            <v>BOSELLI (MI VC 15.3)</v>
          </cell>
          <cell r="T94" t="str">
            <v>T</v>
          </cell>
          <cell r="U94" t="str">
            <v>IN</v>
          </cell>
          <cell r="V94" t="str">
            <v>IN_ T</v>
          </cell>
          <cell r="Y94" t="str">
            <v>H80188</v>
          </cell>
          <cell r="Z94" t="str">
            <v>H80188</v>
          </cell>
          <cell r="AA94" t="str">
            <v>Kuoni Italia S.P.A</v>
          </cell>
          <cell r="AB94" t="str">
            <v>2 pax</v>
          </cell>
          <cell r="AC94" t="str">
            <v>3 Jan 2008</v>
          </cell>
          <cell r="AD94" t="str">
            <v>13 Jan 2008</v>
          </cell>
          <cell r="AE94" t="str">
            <v>Italia</v>
          </cell>
          <cell r="AF94">
            <v>5562</v>
          </cell>
          <cell r="AG94">
            <v>2</v>
          </cell>
          <cell r="AH94">
            <v>10</v>
          </cell>
          <cell r="AI94">
            <v>20</v>
          </cell>
        </row>
        <row r="95">
          <cell r="B95" t="str">
            <v>Mistral Tour Internazionale Srl</v>
          </cell>
          <cell r="E95">
            <v>4037</v>
          </cell>
          <cell r="F95">
            <v>4221.26</v>
          </cell>
          <cell r="I95">
            <v>2</v>
          </cell>
          <cell r="J95">
            <v>28</v>
          </cell>
          <cell r="K95" t="str">
            <v>IN_ T</v>
          </cell>
          <cell r="N95" t="str">
            <v>Italia</v>
          </cell>
          <cell r="Q95" t="str">
            <v>H80295</v>
          </cell>
          <cell r="R95" t="str">
            <v>H80295 FEB S</v>
          </cell>
          <cell r="S95" t="str">
            <v>BOSICH - VANICH</v>
          </cell>
          <cell r="T95" t="str">
            <v>S</v>
          </cell>
          <cell r="U95" t="str">
            <v>IN</v>
          </cell>
          <cell r="V95" t="str">
            <v>IN_ S</v>
          </cell>
          <cell r="Y95" t="str">
            <v>H80192</v>
          </cell>
          <cell r="Z95" t="str">
            <v>H80192</v>
          </cell>
          <cell r="AA95" t="str">
            <v>Viaggi Oltre l'Infinito</v>
          </cell>
          <cell r="AB95" t="str">
            <v>3 pax</v>
          </cell>
          <cell r="AC95" t="str">
            <v>14 Jan 2008</v>
          </cell>
          <cell r="AD95" t="str">
            <v>24 Jan 2008</v>
          </cell>
          <cell r="AE95" t="str">
            <v>Italia</v>
          </cell>
          <cell r="AF95">
            <v>3074</v>
          </cell>
          <cell r="AG95">
            <v>3</v>
          </cell>
          <cell r="AH95">
            <v>10</v>
          </cell>
          <cell r="AI95">
            <v>30</v>
          </cell>
        </row>
        <row r="96">
          <cell r="B96" t="str">
            <v>Mistral Tour Internazionale Srl</v>
          </cell>
          <cell r="E96">
            <v>2490</v>
          </cell>
          <cell r="F96">
            <v>2738.39</v>
          </cell>
          <cell r="I96">
            <v>2</v>
          </cell>
          <cell r="J96">
            <v>20</v>
          </cell>
          <cell r="K96" t="str">
            <v>IN_ SIC</v>
          </cell>
          <cell r="N96" t="str">
            <v>Italia</v>
          </cell>
          <cell r="Q96" t="str">
            <v>H80252</v>
          </cell>
          <cell r="R96" t="str">
            <v>H80252 FEB T</v>
          </cell>
          <cell r="S96" t="str">
            <v>BOSIO</v>
          </cell>
          <cell r="T96" t="str">
            <v>T</v>
          </cell>
          <cell r="U96" t="str">
            <v>IN</v>
          </cell>
          <cell r="V96" t="str">
            <v>IN_ T</v>
          </cell>
          <cell r="Y96" t="str">
            <v>H80197</v>
          </cell>
          <cell r="Z96" t="str">
            <v>H80197</v>
          </cell>
          <cell r="AA96" t="str">
            <v>INDIVIDUAL</v>
          </cell>
          <cell r="AB96" t="str">
            <v>2 pax</v>
          </cell>
          <cell r="AC96" t="str">
            <v>27 Jan 2008</v>
          </cell>
          <cell r="AD96" t="str">
            <v>2 Feb 2008</v>
          </cell>
          <cell r="AE96" t="str">
            <v>Individual</v>
          </cell>
          <cell r="AF96">
            <v>4324</v>
          </cell>
          <cell r="AG96">
            <v>2</v>
          </cell>
          <cell r="AH96">
            <v>6</v>
          </cell>
          <cell r="AI96">
            <v>12</v>
          </cell>
        </row>
        <row r="97">
          <cell r="B97" t="str">
            <v>Dimensione Turismo</v>
          </cell>
          <cell r="E97">
            <v>803</v>
          </cell>
          <cell r="F97">
            <v>172</v>
          </cell>
          <cell r="I97">
            <v>2</v>
          </cell>
          <cell r="J97">
            <v>6</v>
          </cell>
          <cell r="K97" t="str">
            <v>IN_ T</v>
          </cell>
          <cell r="N97" t="str">
            <v>Italia</v>
          </cell>
          <cell r="Q97" t="str">
            <v>H80255</v>
          </cell>
          <cell r="R97" t="str">
            <v>H80255 JAN SIC</v>
          </cell>
          <cell r="S97" t="str">
            <v>BOVERI GIANLUCA</v>
          </cell>
          <cell r="T97" t="str">
            <v>SIC</v>
          </cell>
          <cell r="U97" t="str">
            <v>IN</v>
          </cell>
          <cell r="V97" t="str">
            <v>IN_ SIC</v>
          </cell>
          <cell r="Y97" t="str">
            <v>H80199</v>
          </cell>
          <cell r="Z97" t="str">
            <v>H80199</v>
          </cell>
          <cell r="AA97" t="str">
            <v>Mistral Tour Internazionale Srl</v>
          </cell>
          <cell r="AB97" t="str">
            <v>4 pax</v>
          </cell>
          <cell r="AC97" t="str">
            <v>19 Jan 2008</v>
          </cell>
          <cell r="AD97" t="str">
            <v>31 Jan 2008</v>
          </cell>
          <cell r="AE97" t="str">
            <v>Italia</v>
          </cell>
          <cell r="AF97">
            <v>7888</v>
          </cell>
          <cell r="AG97">
            <v>4</v>
          </cell>
          <cell r="AH97">
            <v>12</v>
          </cell>
          <cell r="AI97">
            <v>48</v>
          </cell>
        </row>
        <row r="98">
          <cell r="B98" t="str">
            <v>Mistral Tour Internazionale Srl</v>
          </cell>
          <cell r="E98">
            <v>5002</v>
          </cell>
          <cell r="F98">
            <v>5120.72</v>
          </cell>
          <cell r="I98">
            <v>2</v>
          </cell>
          <cell r="J98">
            <v>26</v>
          </cell>
          <cell r="K98" t="str">
            <v>IN_ T</v>
          </cell>
          <cell r="N98" t="str">
            <v>Italia</v>
          </cell>
          <cell r="Q98" t="str">
            <v>H80292</v>
          </cell>
          <cell r="R98" t="str">
            <v>H80292 APR T</v>
          </cell>
          <cell r="S98" t="str">
            <v>BOZZI</v>
          </cell>
          <cell r="T98" t="str">
            <v>T</v>
          </cell>
          <cell r="U98" t="str">
            <v>IN</v>
          </cell>
          <cell r="V98" t="str">
            <v>IN_ T</v>
          </cell>
          <cell r="Y98" t="str">
            <v>H80204</v>
          </cell>
          <cell r="Z98" t="str">
            <v>H80204</v>
          </cell>
          <cell r="AA98" t="str">
            <v>Kuoni Italia S.P.A</v>
          </cell>
          <cell r="AB98" t="str">
            <v>2 pax</v>
          </cell>
          <cell r="AC98" t="str">
            <v>17 Jan 2008</v>
          </cell>
          <cell r="AD98" t="str">
            <v>20 Jan 2008</v>
          </cell>
          <cell r="AE98" t="str">
            <v>Italia</v>
          </cell>
          <cell r="AF98">
            <v>1062</v>
          </cell>
          <cell r="AG98">
            <v>2</v>
          </cell>
          <cell r="AH98">
            <v>3</v>
          </cell>
          <cell r="AI98">
            <v>6</v>
          </cell>
        </row>
        <row r="99">
          <cell r="B99" t="str">
            <v>A VIT Srl</v>
          </cell>
          <cell r="E99">
            <v>1264</v>
          </cell>
          <cell r="F99">
            <v>944.63</v>
          </cell>
          <cell r="I99">
            <v>1</v>
          </cell>
          <cell r="J99">
            <v>8</v>
          </cell>
          <cell r="K99" t="str">
            <v>IN_ S</v>
          </cell>
          <cell r="N99" t="str">
            <v>Italia</v>
          </cell>
          <cell r="Q99" t="str">
            <v>H80518</v>
          </cell>
          <cell r="R99" t="str">
            <v>H80518 MAR T</v>
          </cell>
          <cell r="S99" t="str">
            <v>BRACCHETTI</v>
          </cell>
          <cell r="T99" t="str">
            <v>S</v>
          </cell>
          <cell r="U99" t="str">
            <v>IN</v>
          </cell>
          <cell r="V99" t="str">
            <v>IN_ S</v>
          </cell>
          <cell r="Y99" t="str">
            <v>H80205</v>
          </cell>
          <cell r="Z99" t="str">
            <v>H80205</v>
          </cell>
          <cell r="AA99" t="str">
            <v>Mistral Tour Internazionale Srl</v>
          </cell>
          <cell r="AB99" t="str">
            <v>8 pax</v>
          </cell>
          <cell r="AC99" t="str">
            <v>25 Jan 2008</v>
          </cell>
          <cell r="AD99" t="str">
            <v>6 Feb 2008</v>
          </cell>
          <cell r="AE99" t="str">
            <v>Italia</v>
          </cell>
          <cell r="AF99">
            <v>14702</v>
          </cell>
          <cell r="AG99">
            <v>8</v>
          </cell>
          <cell r="AH99">
            <v>12</v>
          </cell>
          <cell r="AI99">
            <v>96</v>
          </cell>
        </row>
        <row r="100">
          <cell r="B100" t="str">
            <v>HOTELPLAN ITALIA SPA</v>
          </cell>
          <cell r="E100">
            <v>5720</v>
          </cell>
          <cell r="F100">
            <v>2590.36</v>
          </cell>
          <cell r="I100">
            <v>4</v>
          </cell>
          <cell r="J100">
            <v>28</v>
          </cell>
          <cell r="K100" t="str">
            <v>IN_ T</v>
          </cell>
          <cell r="N100" t="str">
            <v>Italia</v>
          </cell>
          <cell r="Q100" t="str">
            <v>H80046</v>
          </cell>
          <cell r="R100" t="str">
            <v>H80046 MAR T</v>
          </cell>
          <cell r="S100" t="str">
            <v>BRAMA</v>
          </cell>
          <cell r="T100" t="str">
            <v>T</v>
          </cell>
          <cell r="U100" t="str">
            <v>IN</v>
          </cell>
          <cell r="V100" t="str">
            <v>IN_ T</v>
          </cell>
          <cell r="Y100" t="str">
            <v>H80206</v>
          </cell>
          <cell r="Z100" t="str">
            <v>H80206</v>
          </cell>
          <cell r="AA100" t="str">
            <v>Gorgonia Viaggi &amp; Incentive SRL</v>
          </cell>
          <cell r="AB100" t="str">
            <v>2 pax</v>
          </cell>
          <cell r="AC100" t="str">
            <v>11 Jan 2008</v>
          </cell>
          <cell r="AD100" t="str">
            <v>17 Jan 2008</v>
          </cell>
          <cell r="AE100" t="str">
            <v>Italia</v>
          </cell>
          <cell r="AF100">
            <v>733</v>
          </cell>
          <cell r="AG100">
            <v>2</v>
          </cell>
          <cell r="AH100">
            <v>6</v>
          </cell>
          <cell r="AI100">
            <v>12</v>
          </cell>
        </row>
        <row r="101">
          <cell r="B101" t="str">
            <v>Tasin Viaggi - Blue Line</v>
          </cell>
          <cell r="E101">
            <v>617</v>
          </cell>
          <cell r="F101">
            <v>533.85</v>
          </cell>
          <cell r="I101">
            <v>2</v>
          </cell>
          <cell r="J101">
            <v>6</v>
          </cell>
          <cell r="K101" t="str">
            <v>IN_ S</v>
          </cell>
          <cell r="N101" t="str">
            <v>Italia</v>
          </cell>
          <cell r="Q101" t="str">
            <v>H80164</v>
          </cell>
          <cell r="R101" t="str">
            <v>H80164 FEB S</v>
          </cell>
          <cell r="S101" t="str">
            <v>BRAVIN - ONGARO</v>
          </cell>
          <cell r="T101" t="str">
            <v>T</v>
          </cell>
          <cell r="U101" t="str">
            <v>IN</v>
          </cell>
          <cell r="V101" t="str">
            <v>IN_ T</v>
          </cell>
          <cell r="Y101" t="str">
            <v>H80209</v>
          </cell>
          <cell r="Z101" t="str">
            <v>H80209</v>
          </cell>
          <cell r="AA101" t="str">
            <v>Mistral Tour Internazionale Srl</v>
          </cell>
          <cell r="AB101" t="str">
            <v>2 pax</v>
          </cell>
          <cell r="AC101" t="str">
            <v>9 Jan 2008</v>
          </cell>
          <cell r="AD101" t="str">
            <v>23 Jan 2008</v>
          </cell>
          <cell r="AE101" t="str">
            <v>Italia</v>
          </cell>
          <cell r="AF101">
            <v>4037</v>
          </cell>
          <cell r="AG101">
            <v>2</v>
          </cell>
          <cell r="AH101">
            <v>14</v>
          </cell>
          <cell r="AI101">
            <v>28</v>
          </cell>
        </row>
        <row r="102">
          <cell r="B102" t="str">
            <v>CAMERA DEI DEPUTATI</v>
          </cell>
          <cell r="E102">
            <v>12391.96</v>
          </cell>
          <cell r="F102">
            <v>6772.26</v>
          </cell>
          <cell r="I102">
            <v>7</v>
          </cell>
          <cell r="J102">
            <v>56</v>
          </cell>
          <cell r="K102" t="str">
            <v>IN_ S</v>
          </cell>
          <cell r="N102" t="str">
            <v>Italia</v>
          </cell>
          <cell r="Q102" t="str">
            <v>H80430</v>
          </cell>
          <cell r="R102" t="str">
            <v>H80430 May V</v>
          </cell>
          <cell r="S102" t="str">
            <v>Baratto</v>
          </cell>
          <cell r="T102" t="str">
            <v>S</v>
          </cell>
          <cell r="U102" t="str">
            <v>IN</v>
          </cell>
          <cell r="V102" t="str">
            <v>IN_ S</v>
          </cell>
          <cell r="Y102" t="str">
            <v>H80210</v>
          </cell>
          <cell r="Z102" t="str">
            <v>H80210</v>
          </cell>
          <cell r="AA102" t="str">
            <v>Mistral Tour Internazionale Srl</v>
          </cell>
          <cell r="AB102" t="str">
            <v>2 pax</v>
          </cell>
          <cell r="AC102" t="str">
            <v>21 Jan 2008</v>
          </cell>
          <cell r="AD102" t="str">
            <v>31 Jan 2008</v>
          </cell>
          <cell r="AE102" t="str">
            <v>Italia</v>
          </cell>
          <cell r="AF102">
            <v>2490</v>
          </cell>
          <cell r="AG102">
            <v>2</v>
          </cell>
          <cell r="AH102">
            <v>10</v>
          </cell>
          <cell r="AI102">
            <v>20</v>
          </cell>
        </row>
        <row r="103">
          <cell r="B103" t="str">
            <v>INDIVIDUAL</v>
          </cell>
          <cell r="E103">
            <v>575</v>
          </cell>
          <cell r="F103">
            <v>510.25</v>
          </cell>
          <cell r="I103">
            <v>1</v>
          </cell>
          <cell r="J103">
            <v>5</v>
          </cell>
          <cell r="K103" t="str">
            <v>HM_ S</v>
          </cell>
          <cell r="N103" t="str">
            <v>Individual</v>
          </cell>
          <cell r="Q103" t="str">
            <v>H80035</v>
          </cell>
          <cell r="R103" t="str">
            <v>H80035 JAN T</v>
          </cell>
          <cell r="S103" t="str">
            <v>CABERLOTTO</v>
          </cell>
          <cell r="T103" t="str">
            <v>T</v>
          </cell>
          <cell r="U103" t="str">
            <v>IN</v>
          </cell>
          <cell r="V103" t="str">
            <v>IN_ T</v>
          </cell>
          <cell r="Y103" t="str">
            <v>H80214</v>
          </cell>
          <cell r="Z103" t="str">
            <v>H80214</v>
          </cell>
          <cell r="AA103" t="str">
            <v>Dimensione Turismo</v>
          </cell>
          <cell r="AB103" t="str">
            <v>2 pax</v>
          </cell>
          <cell r="AC103" t="str">
            <v>13 Jan 2008</v>
          </cell>
          <cell r="AD103" t="str">
            <v>16 Jan 2008</v>
          </cell>
          <cell r="AE103" t="str">
            <v>Italia</v>
          </cell>
          <cell r="AF103">
            <v>803</v>
          </cell>
          <cell r="AG103">
            <v>2</v>
          </cell>
          <cell r="AH103">
            <v>3</v>
          </cell>
          <cell r="AI103">
            <v>6</v>
          </cell>
        </row>
        <row r="104">
          <cell r="B104" t="str">
            <v>Equipage S.r.l</v>
          </cell>
          <cell r="E104">
            <v>1492</v>
          </cell>
          <cell r="F104">
            <v>1170.5</v>
          </cell>
          <cell r="I104">
            <v>2</v>
          </cell>
          <cell r="J104">
            <v>6</v>
          </cell>
          <cell r="K104" t="str">
            <v>IN_ T</v>
          </cell>
          <cell r="N104" t="str">
            <v>Italia</v>
          </cell>
          <cell r="Q104" t="str">
            <v>H80500</v>
          </cell>
          <cell r="R104" t="str">
            <v>H80500 APR CL</v>
          </cell>
          <cell r="S104" t="str">
            <v>CAFIERO</v>
          </cell>
          <cell r="T104" t="str">
            <v>T</v>
          </cell>
          <cell r="U104" t="str">
            <v>IN</v>
          </cell>
          <cell r="V104" t="str">
            <v>IN_ T</v>
          </cell>
          <cell r="Y104" t="str">
            <v>H80219</v>
          </cell>
          <cell r="Z104" t="str">
            <v>H80219</v>
          </cell>
          <cell r="AA104" t="str">
            <v>Mistral Tour Internazionale Srl</v>
          </cell>
          <cell r="AB104" t="str">
            <v>2 pax</v>
          </cell>
          <cell r="AC104" t="str">
            <v>17 Jan 2008</v>
          </cell>
          <cell r="AD104" t="str">
            <v>30 Jan 2008</v>
          </cell>
          <cell r="AE104" t="str">
            <v>Italia</v>
          </cell>
          <cell r="AF104">
            <v>5002</v>
          </cell>
          <cell r="AG104">
            <v>2</v>
          </cell>
          <cell r="AH104">
            <v>13</v>
          </cell>
          <cell r="AI104">
            <v>26</v>
          </cell>
        </row>
        <row r="105">
          <cell r="B105" t="str">
            <v>Bell Travel Srl</v>
          </cell>
          <cell r="E105">
            <v>2440</v>
          </cell>
          <cell r="F105">
            <v>1782.54</v>
          </cell>
          <cell r="I105">
            <v>2</v>
          </cell>
          <cell r="J105">
            <v>10</v>
          </cell>
          <cell r="K105" t="str">
            <v>IN_ T</v>
          </cell>
          <cell r="N105" t="str">
            <v>Italia</v>
          </cell>
          <cell r="Q105" t="str">
            <v>H80573</v>
          </cell>
          <cell r="R105" t="str">
            <v>H80573 JUN TC</v>
          </cell>
          <cell r="S105" t="str">
            <v>CAGNOLI</v>
          </cell>
          <cell r="T105" t="str">
            <v>SIC</v>
          </cell>
          <cell r="U105" t="str">
            <v>IN</v>
          </cell>
          <cell r="V105" t="str">
            <v>IN_ SIC</v>
          </cell>
          <cell r="Y105" t="str">
            <v>H80221</v>
          </cell>
          <cell r="Z105" t="str">
            <v>H80221</v>
          </cell>
          <cell r="AA105" t="str">
            <v>A VIT Srl</v>
          </cell>
          <cell r="AB105" t="str">
            <v>1 pax</v>
          </cell>
          <cell r="AC105" t="str">
            <v>7 Jan 2008</v>
          </cell>
          <cell r="AD105" t="str">
            <v>15 Jan 2008</v>
          </cell>
          <cell r="AE105" t="str">
            <v>Italia</v>
          </cell>
          <cell r="AF105">
            <v>1264</v>
          </cell>
          <cell r="AG105">
            <v>1</v>
          </cell>
          <cell r="AH105">
            <v>8</v>
          </cell>
          <cell r="AI105">
            <v>8</v>
          </cell>
        </row>
        <row r="106">
          <cell r="B106" t="str">
            <v>Invision Travel</v>
          </cell>
          <cell r="E106">
            <v>3842</v>
          </cell>
          <cell r="F106">
            <v>1714.71</v>
          </cell>
          <cell r="I106">
            <v>4</v>
          </cell>
          <cell r="J106">
            <v>24</v>
          </cell>
          <cell r="K106" t="str">
            <v>IN_ T</v>
          </cell>
          <cell r="N106" t="str">
            <v>Italia</v>
          </cell>
          <cell r="Q106" t="str">
            <v>H80516</v>
          </cell>
          <cell r="R106" t="str">
            <v>H80516 APR V</v>
          </cell>
          <cell r="S106" t="str">
            <v>CALDEIRA</v>
          </cell>
          <cell r="T106" t="str">
            <v>T</v>
          </cell>
          <cell r="U106" t="str">
            <v>IN</v>
          </cell>
          <cell r="V106" t="str">
            <v>IN_ T</v>
          </cell>
          <cell r="Y106" t="str">
            <v>H80224</v>
          </cell>
          <cell r="Z106" t="str">
            <v>H80224</v>
          </cell>
          <cell r="AA106" t="str">
            <v>HOTELPLAN ITALIA SPA</v>
          </cell>
          <cell r="AB106" t="str">
            <v>4 pax</v>
          </cell>
          <cell r="AC106" t="str">
            <v>10 Jan 2008</v>
          </cell>
          <cell r="AD106" t="str">
            <v>17 Jan 2008</v>
          </cell>
          <cell r="AE106" t="str">
            <v>Italia</v>
          </cell>
          <cell r="AF106">
            <v>5720</v>
          </cell>
          <cell r="AG106">
            <v>4</v>
          </cell>
          <cell r="AH106">
            <v>7</v>
          </cell>
          <cell r="AI106">
            <v>28</v>
          </cell>
        </row>
        <row r="107">
          <cell r="B107" t="str">
            <v>ANNI VERDI S.R.L</v>
          </cell>
          <cell r="E107">
            <v>161</v>
          </cell>
          <cell r="F107">
            <v>79.94</v>
          </cell>
          <cell r="I107">
            <v>1</v>
          </cell>
          <cell r="J107">
            <v>2</v>
          </cell>
          <cell r="K107" t="str">
            <v>IN_ S</v>
          </cell>
          <cell r="N107" t="str">
            <v>Italia</v>
          </cell>
          <cell r="Q107" t="str">
            <v>H80510</v>
          </cell>
          <cell r="R107" t="str">
            <v>H80510 AUG C</v>
          </cell>
          <cell r="S107" t="str">
            <v>CALDERA</v>
          </cell>
          <cell r="T107" t="str">
            <v>SIC</v>
          </cell>
          <cell r="U107" t="str">
            <v>IN</v>
          </cell>
          <cell r="V107" t="str">
            <v>IN_ SIC</v>
          </cell>
          <cell r="Y107" t="str">
            <v>H80227</v>
          </cell>
          <cell r="Z107" t="str">
            <v>H80227</v>
          </cell>
          <cell r="AA107" t="str">
            <v>Tasin Viaggi - Blue Line</v>
          </cell>
          <cell r="AB107" t="str">
            <v>2 pax</v>
          </cell>
          <cell r="AC107" t="str">
            <v>29 Jan 2008</v>
          </cell>
          <cell r="AD107" t="str">
            <v>1 Feb 2008</v>
          </cell>
          <cell r="AE107" t="str">
            <v>Italia</v>
          </cell>
          <cell r="AF107">
            <v>617</v>
          </cell>
          <cell r="AG107">
            <v>2</v>
          </cell>
          <cell r="AH107">
            <v>3</v>
          </cell>
          <cell r="AI107">
            <v>6</v>
          </cell>
        </row>
        <row r="108">
          <cell r="B108" t="str">
            <v>HOTELPLAN ITALIA SPA</v>
          </cell>
          <cell r="E108">
            <v>642</v>
          </cell>
          <cell r="F108">
            <v>548</v>
          </cell>
          <cell r="I108">
            <v>2</v>
          </cell>
          <cell r="J108">
            <v>8</v>
          </cell>
          <cell r="K108" t="str">
            <v>IN_ S</v>
          </cell>
          <cell r="N108" t="str">
            <v>Italia</v>
          </cell>
          <cell r="Q108" t="str">
            <v>H80167</v>
          </cell>
          <cell r="R108" t="str">
            <v>H80167 MAR S</v>
          </cell>
          <cell r="S108" t="str">
            <v>CALORE - ROSATO</v>
          </cell>
          <cell r="T108" t="str">
            <v>S</v>
          </cell>
          <cell r="U108" t="str">
            <v>IN</v>
          </cell>
          <cell r="V108" t="str">
            <v>IN_ S</v>
          </cell>
          <cell r="Y108" t="str">
            <v>H80228</v>
          </cell>
          <cell r="Z108" t="str">
            <v>H80228</v>
          </cell>
          <cell r="AA108" t="str">
            <v>CAMERA DEI DEPUTATI</v>
          </cell>
          <cell r="AB108" t="str">
            <v>6 pax</v>
          </cell>
          <cell r="AC108" t="str">
            <v>4 Jan 2008</v>
          </cell>
          <cell r="AD108" t="str">
            <v>12 Jan 2008</v>
          </cell>
          <cell r="AE108" t="str">
            <v>Italia</v>
          </cell>
          <cell r="AF108">
            <v>11844</v>
          </cell>
          <cell r="AG108">
            <v>7</v>
          </cell>
          <cell r="AH108">
            <v>8</v>
          </cell>
          <cell r="AI108">
            <v>56</v>
          </cell>
        </row>
        <row r="109">
          <cell r="B109" t="str">
            <v>Gruppo Sinergie</v>
          </cell>
          <cell r="E109">
            <v>14557</v>
          </cell>
          <cell r="F109">
            <v>11964.75</v>
          </cell>
          <cell r="I109">
            <v>3</v>
          </cell>
          <cell r="J109">
            <v>90</v>
          </cell>
          <cell r="K109" t="str">
            <v>IN_ ST</v>
          </cell>
          <cell r="N109" t="str">
            <v>Italia</v>
          </cell>
          <cell r="Q109" t="str">
            <v>H80503</v>
          </cell>
          <cell r="R109" t="str">
            <v>H80503 SEP TC</v>
          </cell>
          <cell r="S109" t="str">
            <v>CALORIO</v>
          </cell>
          <cell r="T109" t="str">
            <v>T</v>
          </cell>
          <cell r="U109" t="str">
            <v>IN</v>
          </cell>
          <cell r="V109" t="str">
            <v>IN_ T</v>
          </cell>
          <cell r="Z109" t="str">
            <v>H80228 Reb Inv</v>
          </cell>
          <cell r="AA109" t="str">
            <v>Other customers</v>
          </cell>
          <cell r="AB109" t="str">
            <v>1 Pax</v>
          </cell>
          <cell r="AC109" t="str">
            <v>4 Jan 2008</v>
          </cell>
          <cell r="AD109" t="str">
            <v>12 Jan 2008</v>
          </cell>
          <cell r="AE109" t="str">
            <v>Vietnam</v>
          </cell>
          <cell r="AF109">
            <v>547.96</v>
          </cell>
        </row>
        <row r="110">
          <cell r="B110" t="str">
            <v>Viagens Abreu Sa</v>
          </cell>
          <cell r="E110">
            <v>4111</v>
          </cell>
          <cell r="F110">
            <v>2698.76</v>
          </cell>
          <cell r="I110">
            <v>2</v>
          </cell>
          <cell r="J110">
            <v>18</v>
          </cell>
          <cell r="K110" t="str">
            <v>IN_ T</v>
          </cell>
          <cell r="N110" t="str">
            <v>Portuguar</v>
          </cell>
          <cell r="Q110" t="str">
            <v>H80426</v>
          </cell>
          <cell r="R110" t="str">
            <v>H80426 FEB V</v>
          </cell>
          <cell r="S110" t="str">
            <v>CAMPO</v>
          </cell>
          <cell r="T110" t="str">
            <v>T</v>
          </cell>
          <cell r="U110" t="str">
            <v>HM</v>
          </cell>
          <cell r="V110" t="str">
            <v>HM_ T</v>
          </cell>
          <cell r="Y110" t="str">
            <v>H80229</v>
          </cell>
          <cell r="Z110" t="str">
            <v>H80229</v>
          </cell>
          <cell r="AA110" t="str">
            <v>INDIVIDUAL</v>
          </cell>
          <cell r="AB110" t="str">
            <v>1Pax</v>
          </cell>
          <cell r="AC110" t="str">
            <v>23 Jan 2008</v>
          </cell>
          <cell r="AD110" t="str">
            <v>28 Jan 2008</v>
          </cell>
          <cell r="AE110" t="str">
            <v>Individual</v>
          </cell>
          <cell r="AF110">
            <v>575</v>
          </cell>
          <cell r="AG110">
            <v>1</v>
          </cell>
          <cell r="AH110">
            <v>5</v>
          </cell>
          <cell r="AI110">
            <v>5</v>
          </cell>
        </row>
        <row r="111">
          <cell r="B111" t="str">
            <v>Mistral Tour Internazionale Srl</v>
          </cell>
          <cell r="E111">
            <v>3476</v>
          </cell>
          <cell r="F111">
            <v>1688.71</v>
          </cell>
          <cell r="I111">
            <v>2</v>
          </cell>
          <cell r="J111">
            <v>38</v>
          </cell>
          <cell r="K111" t="str">
            <v>IN_ S</v>
          </cell>
          <cell r="N111" t="str">
            <v>Italia</v>
          </cell>
          <cell r="Q111" t="str">
            <v>H80200</v>
          </cell>
          <cell r="R111" t="str">
            <v>H80200 FEB SIC</v>
          </cell>
          <cell r="S111" t="str">
            <v>CAO - RISCH (VG 1617054)</v>
          </cell>
          <cell r="T111" t="str">
            <v>SIC</v>
          </cell>
          <cell r="U111" t="str">
            <v>IN</v>
          </cell>
          <cell r="V111" t="str">
            <v>IN_ SIC</v>
          </cell>
          <cell r="Y111" t="str">
            <v>H80231</v>
          </cell>
          <cell r="Z111" t="str">
            <v>H80231</v>
          </cell>
          <cell r="AA111" t="str">
            <v>Equipage S.r.l</v>
          </cell>
          <cell r="AB111" t="str">
            <v>2 pax</v>
          </cell>
          <cell r="AC111" t="str">
            <v>8 Jan 2008</v>
          </cell>
          <cell r="AD111" t="str">
            <v>11 Jan 2008</v>
          </cell>
          <cell r="AE111" t="str">
            <v>Italia</v>
          </cell>
          <cell r="AF111">
            <v>1492</v>
          </cell>
          <cell r="AG111">
            <v>2</v>
          </cell>
          <cell r="AH111">
            <v>3</v>
          </cell>
          <cell r="AI111">
            <v>6</v>
          </cell>
        </row>
        <row r="112">
          <cell r="B112" t="e">
            <v>#N/A</v>
          </cell>
          <cell r="I112">
            <v>0</v>
          </cell>
          <cell r="J112">
            <v>0</v>
          </cell>
          <cell r="N112">
            <v>0</v>
          </cell>
          <cell r="Q112" t="str">
            <v>H80556</v>
          </cell>
          <cell r="R112" t="str">
            <v>H80556 AUG TC</v>
          </cell>
          <cell r="S112" t="str">
            <v>CARLI</v>
          </cell>
          <cell r="T112" t="str">
            <v>SIC</v>
          </cell>
          <cell r="U112" t="str">
            <v>IN</v>
          </cell>
          <cell r="V112" t="str">
            <v>IN_ SIC</v>
          </cell>
          <cell r="Y112" t="str">
            <v>H80237</v>
          </cell>
          <cell r="Z112" t="str">
            <v>H80237</v>
          </cell>
          <cell r="AA112" t="str">
            <v>Bell Travel Srl</v>
          </cell>
          <cell r="AB112" t="str">
            <v>2 pax</v>
          </cell>
          <cell r="AC112" t="str">
            <v>29 Jan 2008</v>
          </cell>
          <cell r="AD112" t="str">
            <v>3 Feb 2008</v>
          </cell>
          <cell r="AE112" t="str">
            <v>Italia</v>
          </cell>
          <cell r="AF112">
            <v>2440</v>
          </cell>
          <cell r="AG112">
            <v>2</v>
          </cell>
          <cell r="AH112">
            <v>5</v>
          </cell>
          <cell r="AI112">
            <v>10</v>
          </cell>
        </row>
        <row r="113">
          <cell r="B113" t="str">
            <v>Equipage S.r.l</v>
          </cell>
          <cell r="E113">
            <v>4708</v>
          </cell>
          <cell r="F113">
            <v>3063.16</v>
          </cell>
          <cell r="I113">
            <v>2</v>
          </cell>
          <cell r="J113">
            <v>20</v>
          </cell>
          <cell r="K113" t="str">
            <v>IN_ T</v>
          </cell>
          <cell r="N113" t="str">
            <v>Italia</v>
          </cell>
          <cell r="Q113" t="str">
            <v>H80204</v>
          </cell>
          <cell r="R113" t="str">
            <v>H80204 JAN S</v>
          </cell>
          <cell r="S113" t="str">
            <v>CARNIELLI (MI 149388)</v>
          </cell>
          <cell r="T113" t="str">
            <v>S</v>
          </cell>
          <cell r="U113" t="str">
            <v>IN</v>
          </cell>
          <cell r="V113" t="str">
            <v>IN_ S</v>
          </cell>
          <cell r="Y113" t="str">
            <v>H80240</v>
          </cell>
          <cell r="Z113" t="str">
            <v>H80240</v>
          </cell>
          <cell r="AA113" t="str">
            <v>Invision Travel</v>
          </cell>
          <cell r="AB113" t="str">
            <v>4 pax</v>
          </cell>
          <cell r="AC113" t="str">
            <v>11 Jan 2008</v>
          </cell>
          <cell r="AD113" t="str">
            <v>17 Jan 2008</v>
          </cell>
          <cell r="AE113" t="str">
            <v>Italia</v>
          </cell>
          <cell r="AF113">
            <v>3842</v>
          </cell>
          <cell r="AG113">
            <v>4</v>
          </cell>
          <cell r="AH113">
            <v>6</v>
          </cell>
          <cell r="AI113">
            <v>24</v>
          </cell>
        </row>
        <row r="114">
          <cell r="B114" t="str">
            <v>HOTELPLAN ITALIA SPA</v>
          </cell>
          <cell r="E114">
            <v>2618</v>
          </cell>
          <cell r="F114">
            <v>929.5</v>
          </cell>
          <cell r="I114">
            <v>2</v>
          </cell>
          <cell r="J114">
            <v>14</v>
          </cell>
          <cell r="K114" t="str">
            <v>IN_ T</v>
          </cell>
          <cell r="N114" t="str">
            <v>Italia</v>
          </cell>
          <cell r="Q114" t="str">
            <v>H80078</v>
          </cell>
          <cell r="R114" t="str">
            <v>H80078 FEB SIC</v>
          </cell>
          <cell r="S114" t="str">
            <v>CAROSI (RM 117093)</v>
          </cell>
          <cell r="T114" t="str">
            <v>SIC</v>
          </cell>
          <cell r="U114" t="str">
            <v>IN</v>
          </cell>
          <cell r="V114" t="str">
            <v>IN_ SIC</v>
          </cell>
          <cell r="Y114" t="str">
            <v>H80244</v>
          </cell>
          <cell r="Z114" t="str">
            <v>H80244</v>
          </cell>
          <cell r="AA114" t="str">
            <v>ANNI VERDI S.R.L</v>
          </cell>
          <cell r="AB114" t="str">
            <v>1 pax</v>
          </cell>
          <cell r="AC114" t="str">
            <v>07 Jan 2008</v>
          </cell>
          <cell r="AD114" t="str">
            <v>09 Jan 2008</v>
          </cell>
          <cell r="AE114" t="str">
            <v>Italia</v>
          </cell>
          <cell r="AF114">
            <v>161</v>
          </cell>
          <cell r="AG114">
            <v>1</v>
          </cell>
          <cell r="AH114">
            <v>2</v>
          </cell>
          <cell r="AI114">
            <v>2</v>
          </cell>
        </row>
        <row r="115">
          <cell r="B115" t="str">
            <v>INDIVIDUAL</v>
          </cell>
          <cell r="E115">
            <v>1600</v>
          </cell>
          <cell r="F115">
            <v>1680.98</v>
          </cell>
          <cell r="I115">
            <v>4</v>
          </cell>
          <cell r="J115">
            <v>8</v>
          </cell>
          <cell r="K115" t="str">
            <v>HM_ S</v>
          </cell>
          <cell r="N115" t="str">
            <v>Individual</v>
          </cell>
          <cell r="Q115" t="str">
            <v>H80279</v>
          </cell>
          <cell r="R115" t="str">
            <v>H80279 FEB T</v>
          </cell>
          <cell r="S115" t="str">
            <v>CASARO (MI 149563)</v>
          </cell>
          <cell r="T115" t="str">
            <v>T</v>
          </cell>
          <cell r="U115" t="str">
            <v>IN</v>
          </cell>
          <cell r="V115" t="str">
            <v>IN_ T</v>
          </cell>
          <cell r="Y115" t="str">
            <v>H80245</v>
          </cell>
          <cell r="Z115" t="str">
            <v>H80245</v>
          </cell>
          <cell r="AA115" t="str">
            <v>HOTELPLAN ITALIA SPA</v>
          </cell>
          <cell r="AB115" t="str">
            <v>2 pax</v>
          </cell>
          <cell r="AC115" t="str">
            <v>22 Jan 2008</v>
          </cell>
          <cell r="AD115" t="str">
            <v>26 Jan 2008</v>
          </cell>
          <cell r="AE115" t="str">
            <v>Italia</v>
          </cell>
          <cell r="AF115">
            <v>642</v>
          </cell>
          <cell r="AG115">
            <v>2</v>
          </cell>
          <cell r="AH115">
            <v>4</v>
          </cell>
          <cell r="AI115">
            <v>8</v>
          </cell>
        </row>
        <row r="116">
          <cell r="B116" t="str">
            <v>ALPITOUR SPA</v>
          </cell>
          <cell r="E116">
            <v>306</v>
          </cell>
          <cell r="F116">
            <v>440</v>
          </cell>
          <cell r="I116">
            <v>3</v>
          </cell>
          <cell r="J116">
            <v>9</v>
          </cell>
          <cell r="K116" t="str">
            <v>IN_ S</v>
          </cell>
          <cell r="N116" t="str">
            <v>Italia</v>
          </cell>
          <cell r="Q116" t="str">
            <v>H80425</v>
          </cell>
          <cell r="R116" t="str">
            <v>H80425 MAR VC</v>
          </cell>
          <cell r="S116" t="str">
            <v>CASSANU</v>
          </cell>
          <cell r="T116" t="str">
            <v>S</v>
          </cell>
          <cell r="U116" t="str">
            <v>IN</v>
          </cell>
          <cell r="V116" t="str">
            <v>IN_ S</v>
          </cell>
          <cell r="Y116" t="str">
            <v>H80247</v>
          </cell>
          <cell r="Z116" t="str">
            <v>H80247</v>
          </cell>
          <cell r="AA116" t="str">
            <v>Gruppo Sinergie</v>
          </cell>
          <cell r="AB116" t="str">
            <v>3 Pax</v>
          </cell>
          <cell r="AC116" t="str">
            <v>07 Jan 2008</v>
          </cell>
          <cell r="AD116" t="str">
            <v>06 Feb 2008</v>
          </cell>
          <cell r="AE116" t="str">
            <v>Italia</v>
          </cell>
          <cell r="AF116">
            <v>14557</v>
          </cell>
          <cell r="AG116">
            <v>3</v>
          </cell>
          <cell r="AH116">
            <v>30</v>
          </cell>
          <cell r="AI116">
            <v>90</v>
          </cell>
        </row>
        <row r="117">
          <cell r="B117" t="str">
            <v>HOTELPLAN ITALIA SPA</v>
          </cell>
          <cell r="E117">
            <v>3246</v>
          </cell>
          <cell r="F117">
            <v>1088.68</v>
          </cell>
          <cell r="I117">
            <v>2</v>
          </cell>
          <cell r="J117">
            <v>16</v>
          </cell>
          <cell r="K117" t="str">
            <v>IN_ T</v>
          </cell>
          <cell r="N117" t="str">
            <v>Italia</v>
          </cell>
          <cell r="Q117" t="str">
            <v>H80174</v>
          </cell>
          <cell r="R117" t="str">
            <v>H80174 JAN T</v>
          </cell>
          <cell r="S117" t="str">
            <v>CASTAGNOLA - MARTINELLI</v>
          </cell>
          <cell r="T117" t="str">
            <v>T</v>
          </cell>
          <cell r="U117" t="str">
            <v>IN</v>
          </cell>
          <cell r="V117" t="str">
            <v>IN_ T</v>
          </cell>
          <cell r="Y117" t="str">
            <v>H80249</v>
          </cell>
          <cell r="Z117" t="str">
            <v>H80249</v>
          </cell>
          <cell r="AA117" t="str">
            <v>Viagens Abreu Sa</v>
          </cell>
          <cell r="AB117" t="str">
            <v>2 pax</v>
          </cell>
          <cell r="AC117" t="str">
            <v>25 Jan 2008</v>
          </cell>
          <cell r="AD117" t="str">
            <v>3 Feb 2008</v>
          </cell>
          <cell r="AE117" t="str">
            <v>Portuguar</v>
          </cell>
          <cell r="AF117">
            <v>4111</v>
          </cell>
          <cell r="AG117">
            <v>2</v>
          </cell>
          <cell r="AH117">
            <v>9</v>
          </cell>
          <cell r="AI117">
            <v>18</v>
          </cell>
        </row>
        <row r="118">
          <cell r="B118" t="str">
            <v>HOTELPLAN ITALIA SPA</v>
          </cell>
          <cell r="E118">
            <v>2826</v>
          </cell>
          <cell r="F118">
            <v>1078.5</v>
          </cell>
          <cell r="I118">
            <v>2</v>
          </cell>
          <cell r="J118">
            <v>14</v>
          </cell>
          <cell r="K118" t="str">
            <v>IN_ T</v>
          </cell>
          <cell r="N118" t="str">
            <v>Italia</v>
          </cell>
          <cell r="Q118" t="str">
            <v>H80310</v>
          </cell>
          <cell r="R118" t="str">
            <v>H80310 FEB VCT</v>
          </cell>
          <cell r="S118" t="str">
            <v>CASTAGNOTTO</v>
          </cell>
          <cell r="T118" t="str">
            <v>T</v>
          </cell>
          <cell r="U118" t="str">
            <v>IN</v>
          </cell>
          <cell r="V118" t="str">
            <v>IN_ T</v>
          </cell>
          <cell r="Y118" t="str">
            <v>H80250</v>
          </cell>
          <cell r="Z118" t="str">
            <v>H80250</v>
          </cell>
          <cell r="AA118" t="str">
            <v>Mistral Tour Internazionale Srl</v>
          </cell>
          <cell r="AB118" t="str">
            <v>2 pax</v>
          </cell>
          <cell r="AC118" t="str">
            <v>17 Jan 2008</v>
          </cell>
          <cell r="AD118" t="str">
            <v>5 Feb 2008</v>
          </cell>
          <cell r="AE118" t="str">
            <v>Italia</v>
          </cell>
          <cell r="AF118">
            <v>3476</v>
          </cell>
          <cell r="AG118">
            <v>2</v>
          </cell>
          <cell r="AH118">
            <v>19</v>
          </cell>
          <cell r="AI118">
            <v>38</v>
          </cell>
        </row>
        <row r="119">
          <cell r="B119" t="e">
            <v>#N/A</v>
          </cell>
          <cell r="E119">
            <v>0</v>
          </cell>
          <cell r="F119">
            <v>3918.81</v>
          </cell>
          <cell r="I119">
            <v>0</v>
          </cell>
          <cell r="J119">
            <v>0</v>
          </cell>
          <cell r="K119" t="str">
            <v>IN_ ST</v>
          </cell>
          <cell r="N119" t="str">
            <v>Italia</v>
          </cell>
          <cell r="Q119" t="str">
            <v>H80551</v>
          </cell>
          <cell r="R119" t="str">
            <v>H80551 APR V</v>
          </cell>
          <cell r="S119" t="str">
            <v>CASTELLI</v>
          </cell>
          <cell r="T119" t="str">
            <v>S</v>
          </cell>
          <cell r="U119" t="str">
            <v>IN</v>
          </cell>
          <cell r="V119" t="str">
            <v>IN_ S</v>
          </cell>
          <cell r="Y119" t="str">
            <v>H80257</v>
          </cell>
          <cell r="Z119" t="str">
            <v>H80257</v>
          </cell>
          <cell r="AA119" t="str">
            <v>Equipage S.r.l</v>
          </cell>
          <cell r="AB119" t="str">
            <v>2 pax</v>
          </cell>
          <cell r="AC119" t="str">
            <v>22 Jan 2008</v>
          </cell>
          <cell r="AD119" t="str">
            <v>1 Feb 2008</v>
          </cell>
          <cell r="AE119" t="str">
            <v>Italia</v>
          </cell>
          <cell r="AF119">
            <v>4708</v>
          </cell>
          <cell r="AG119">
            <v>2</v>
          </cell>
          <cell r="AH119">
            <v>10</v>
          </cell>
          <cell r="AI119">
            <v>20</v>
          </cell>
        </row>
        <row r="120">
          <cell r="B120" t="str">
            <v>Viaggi Immagine Srl</v>
          </cell>
          <cell r="E120">
            <v>374</v>
          </cell>
          <cell r="F120">
            <v>231.63</v>
          </cell>
          <cell r="I120">
            <v>2</v>
          </cell>
          <cell r="J120">
            <v>4</v>
          </cell>
          <cell r="K120" t="str">
            <v>IN_ S</v>
          </cell>
          <cell r="N120" t="str">
            <v>Italia</v>
          </cell>
          <cell r="Q120" t="str">
            <v>H80136</v>
          </cell>
          <cell r="R120" t="str">
            <v>H80136 JAN T</v>
          </cell>
          <cell r="S120" t="str">
            <v>CATTANO</v>
          </cell>
          <cell r="T120" t="str">
            <v>T</v>
          </cell>
          <cell r="U120" t="str">
            <v>IN</v>
          </cell>
          <cell r="V120" t="str">
            <v>IN_ T</v>
          </cell>
          <cell r="Y120" t="str">
            <v>H80263</v>
          </cell>
          <cell r="Z120" t="str">
            <v>H80263</v>
          </cell>
          <cell r="AA120" t="str">
            <v>HOTELPLAN ITALIA SPA</v>
          </cell>
          <cell r="AB120" t="str">
            <v>2 pax</v>
          </cell>
          <cell r="AC120" t="str">
            <v>26 Jan 2008</v>
          </cell>
          <cell r="AD120" t="str">
            <v>2 Feb 2008</v>
          </cell>
          <cell r="AE120" t="str">
            <v>Italia</v>
          </cell>
          <cell r="AF120">
            <v>2618</v>
          </cell>
          <cell r="AG120">
            <v>2</v>
          </cell>
          <cell r="AH120">
            <v>7</v>
          </cell>
          <cell r="AI120">
            <v>14</v>
          </cell>
        </row>
        <row r="121">
          <cell r="B121" t="str">
            <v>Other customers</v>
          </cell>
          <cell r="E121">
            <v>3938.2</v>
          </cell>
          <cell r="F121">
            <v>3548.42</v>
          </cell>
          <cell r="I121">
            <v>2</v>
          </cell>
          <cell r="J121">
            <v>14</v>
          </cell>
          <cell r="K121" t="str">
            <v>HM_ S</v>
          </cell>
          <cell r="N121" t="str">
            <v>Vietnam</v>
          </cell>
          <cell r="Q121" t="str">
            <v>H80136</v>
          </cell>
          <cell r="R121" t="str">
            <v>H80136 JAN V</v>
          </cell>
          <cell r="S121" t="str">
            <v>CATTANO</v>
          </cell>
          <cell r="T121" t="str">
            <v>T</v>
          </cell>
          <cell r="U121" t="str">
            <v>IN</v>
          </cell>
          <cell r="V121" t="str">
            <v>IN_ T</v>
          </cell>
          <cell r="Y121" t="str">
            <v>H80266</v>
          </cell>
          <cell r="Z121" t="str">
            <v>H80266</v>
          </cell>
          <cell r="AA121" t="str">
            <v>INDIVIDUAL</v>
          </cell>
          <cell r="AB121" t="str">
            <v>4 Pax</v>
          </cell>
          <cell r="AC121" t="str">
            <v>25 Jan 2008</v>
          </cell>
          <cell r="AD121" t="str">
            <v>27 Jan 2008</v>
          </cell>
          <cell r="AE121" t="str">
            <v>Individual</v>
          </cell>
          <cell r="AF121">
            <v>1600</v>
          </cell>
          <cell r="AG121">
            <v>4</v>
          </cell>
          <cell r="AH121">
            <v>2</v>
          </cell>
          <cell r="AI121">
            <v>8</v>
          </cell>
        </row>
        <row r="122">
          <cell r="B122" t="str">
            <v>Mistral Tour Internazionale Srl</v>
          </cell>
          <cell r="E122">
            <v>2447</v>
          </cell>
          <cell r="F122">
            <v>1997.72</v>
          </cell>
          <cell r="I122">
            <v>2</v>
          </cell>
          <cell r="J122">
            <v>20</v>
          </cell>
          <cell r="K122" t="str">
            <v>IN_ SIC</v>
          </cell>
          <cell r="N122" t="str">
            <v>Italia</v>
          </cell>
          <cell r="Q122" t="str">
            <v>H80380</v>
          </cell>
          <cell r="R122" t="str">
            <v>H80380 MAY V</v>
          </cell>
          <cell r="S122" t="str">
            <v>CAVADINI (Sic 10 May 08)</v>
          </cell>
          <cell r="T122" t="str">
            <v>SIC</v>
          </cell>
          <cell r="U122" t="str">
            <v>IN</v>
          </cell>
          <cell r="V122" t="str">
            <v>IN_ SIC</v>
          </cell>
          <cell r="Y122" t="str">
            <v>H80267</v>
          </cell>
          <cell r="Z122" t="str">
            <v>H80267</v>
          </cell>
          <cell r="AA122" t="str">
            <v>ALPITOUR SPA</v>
          </cell>
          <cell r="AB122" t="str">
            <v>3 pax</v>
          </cell>
          <cell r="AC122" t="str">
            <v>12 Jan 2008</v>
          </cell>
          <cell r="AD122" t="str">
            <v>15 Jan 2008</v>
          </cell>
          <cell r="AE122" t="str">
            <v>Italia</v>
          </cell>
          <cell r="AF122">
            <v>306</v>
          </cell>
          <cell r="AG122">
            <v>3</v>
          </cell>
          <cell r="AH122">
            <v>3</v>
          </cell>
          <cell r="AI122">
            <v>9</v>
          </cell>
        </row>
        <row r="123">
          <cell r="B123" t="str">
            <v>INDIVIDUAL</v>
          </cell>
          <cell r="E123">
            <v>215</v>
          </cell>
          <cell r="F123">
            <v>167.97</v>
          </cell>
          <cell r="I123">
            <v>2</v>
          </cell>
          <cell r="J123">
            <v>2</v>
          </cell>
          <cell r="K123" t="str">
            <v>IN_ S</v>
          </cell>
          <cell r="N123" t="str">
            <v>Individual</v>
          </cell>
          <cell r="Q123" t="str">
            <v>H80260</v>
          </cell>
          <cell r="R123" t="str">
            <v>H80260 FEB T</v>
          </cell>
          <cell r="S123" t="str">
            <v>CAVAGNA - SUNSERI</v>
          </cell>
          <cell r="T123" t="str">
            <v>T</v>
          </cell>
          <cell r="U123" t="str">
            <v>IN</v>
          </cell>
          <cell r="V123" t="str">
            <v>IN_ T</v>
          </cell>
          <cell r="Y123" t="str">
            <v>H80275</v>
          </cell>
          <cell r="Z123" t="str">
            <v>H80275</v>
          </cell>
          <cell r="AA123" t="str">
            <v>HOTELPLAN ITALIA SPA</v>
          </cell>
          <cell r="AB123" t="str">
            <v>2 pax</v>
          </cell>
          <cell r="AC123" t="str">
            <v>22 Jan 2008</v>
          </cell>
          <cell r="AD123" t="str">
            <v>30 Jan 2008</v>
          </cell>
          <cell r="AE123" t="str">
            <v>Italia</v>
          </cell>
          <cell r="AF123">
            <v>3246</v>
          </cell>
          <cell r="AG123">
            <v>2</v>
          </cell>
          <cell r="AH123">
            <v>8</v>
          </cell>
          <cell r="AI123">
            <v>16</v>
          </cell>
        </row>
        <row r="124">
          <cell r="B124" t="str">
            <v>INDIVIDUAL</v>
          </cell>
          <cell r="E124">
            <v>46.35</v>
          </cell>
          <cell r="F124">
            <v>1.1599999999999999</v>
          </cell>
          <cell r="I124">
            <v>1</v>
          </cell>
          <cell r="J124">
            <v>0</v>
          </cell>
          <cell r="K124" t="str">
            <v>IN_ S</v>
          </cell>
          <cell r="N124" t="str">
            <v>Individual</v>
          </cell>
          <cell r="Q124" t="str">
            <v>H80625</v>
          </cell>
          <cell r="R124" t="str">
            <v>H80625 JUL TL</v>
          </cell>
          <cell r="S124" t="str">
            <v>CAVALLERO</v>
          </cell>
          <cell r="T124" t="str">
            <v>SIC</v>
          </cell>
          <cell r="U124" t="str">
            <v>IN</v>
          </cell>
          <cell r="V124" t="str">
            <v>IN_ SIC</v>
          </cell>
          <cell r="Y124" t="str">
            <v>H80278</v>
          </cell>
          <cell r="Z124" t="str">
            <v>H80278</v>
          </cell>
          <cell r="AA124" t="str">
            <v>HOTELPLAN ITALIA SPA</v>
          </cell>
          <cell r="AB124" t="str">
            <v>2 pax</v>
          </cell>
          <cell r="AC124" t="str">
            <v>31 Jan 2008</v>
          </cell>
          <cell r="AD124" t="str">
            <v>7 Feb 2008</v>
          </cell>
          <cell r="AE124" t="str">
            <v>Italia</v>
          </cell>
          <cell r="AF124">
            <v>2826</v>
          </cell>
          <cell r="AG124">
            <v>2</v>
          </cell>
          <cell r="AH124">
            <v>7</v>
          </cell>
          <cell r="AI124">
            <v>14</v>
          </cell>
        </row>
        <row r="125">
          <cell r="B125" t="e">
            <v>#N/A</v>
          </cell>
          <cell r="I125">
            <v>0</v>
          </cell>
          <cell r="J125">
            <v>0</v>
          </cell>
          <cell r="N125">
            <v>0</v>
          </cell>
          <cell r="Q125" t="str">
            <v>H80496</v>
          </cell>
          <cell r="R125" t="str">
            <v>H80496 AUG V</v>
          </cell>
          <cell r="S125" t="str">
            <v>CAVICCHINI</v>
          </cell>
          <cell r="T125" t="str">
            <v>T</v>
          </cell>
          <cell r="U125" t="str">
            <v>IN</v>
          </cell>
          <cell r="V125" t="str">
            <v>IN_ T</v>
          </cell>
          <cell r="Y125" t="str">
            <v>H80287</v>
          </cell>
          <cell r="Z125" t="str">
            <v>H80287</v>
          </cell>
          <cell r="AA125" t="str">
            <v>Viaggi Immagine Srl</v>
          </cell>
          <cell r="AB125" t="str">
            <v>2 pax</v>
          </cell>
          <cell r="AC125" t="str">
            <v>28 Jan 2008</v>
          </cell>
          <cell r="AD125" t="str">
            <v>30 Jan 2008</v>
          </cell>
          <cell r="AE125" t="str">
            <v>Italia</v>
          </cell>
          <cell r="AF125">
            <v>374</v>
          </cell>
          <cell r="AG125">
            <v>2</v>
          </cell>
          <cell r="AH125">
            <v>2</v>
          </cell>
          <cell r="AI125">
            <v>4</v>
          </cell>
        </row>
        <row r="126">
          <cell r="B126" t="str">
            <v>INDIVIDUAL</v>
          </cell>
          <cell r="E126">
            <v>2230</v>
          </cell>
          <cell r="F126">
            <v>1594.67</v>
          </cell>
          <cell r="I126">
            <v>2</v>
          </cell>
          <cell r="J126">
            <v>16</v>
          </cell>
          <cell r="K126" t="str">
            <v>IN_ T</v>
          </cell>
          <cell r="N126" t="str">
            <v>Individual</v>
          </cell>
          <cell r="Q126" t="str">
            <v>H80493</v>
          </cell>
          <cell r="R126" t="str">
            <v>H80493 MAR T</v>
          </cell>
          <cell r="S126" t="str">
            <v>CECCATO</v>
          </cell>
          <cell r="T126" t="str">
            <v>S</v>
          </cell>
          <cell r="U126" t="str">
            <v>IN</v>
          </cell>
          <cell r="V126" t="str">
            <v>IN_ S</v>
          </cell>
          <cell r="Y126" t="str">
            <v>H80288</v>
          </cell>
          <cell r="Z126" t="str">
            <v>H80288 Reb Inv</v>
          </cell>
          <cell r="AA126" t="str">
            <v>Other customers</v>
          </cell>
          <cell r="AB126" t="str">
            <v>2 Pax</v>
          </cell>
          <cell r="AC126" t="str">
            <v>11 Jan 2008</v>
          </cell>
          <cell r="AD126" t="str">
            <v>18 Jan 2008</v>
          </cell>
          <cell r="AE126" t="str">
            <v>Vietnam</v>
          </cell>
          <cell r="AF126">
            <v>3938.2</v>
          </cell>
          <cell r="AG126">
            <v>2</v>
          </cell>
          <cell r="AH126">
            <v>7</v>
          </cell>
          <cell r="AI126">
            <v>14</v>
          </cell>
        </row>
        <row r="127">
          <cell r="B127" t="str">
            <v>Porta D'Oriente</v>
          </cell>
          <cell r="E127">
            <v>18109.560000000001</v>
          </cell>
          <cell r="F127">
            <v>9836.85</v>
          </cell>
          <cell r="I127">
            <v>2</v>
          </cell>
          <cell r="J127">
            <v>34</v>
          </cell>
          <cell r="K127" t="str">
            <v>IN_ T</v>
          </cell>
          <cell r="N127" t="str">
            <v>Italia</v>
          </cell>
          <cell r="Q127" t="str">
            <v>H80372</v>
          </cell>
          <cell r="R127" t="str">
            <v>H80372 FEB V</v>
          </cell>
          <cell r="S127" t="str">
            <v>CECCHI</v>
          </cell>
          <cell r="T127" t="str">
            <v>S</v>
          </cell>
          <cell r="U127" t="str">
            <v>IN</v>
          </cell>
          <cell r="V127" t="str">
            <v>IN_ S</v>
          </cell>
          <cell r="Y127" t="str">
            <v>H80291</v>
          </cell>
          <cell r="Z127" t="str">
            <v>H80291</v>
          </cell>
          <cell r="AA127" t="str">
            <v>Mistral Tour Internazionale Srl</v>
          </cell>
          <cell r="AB127" t="str">
            <v>2 pax</v>
          </cell>
          <cell r="AC127" t="str">
            <v>31 Jan 2008</v>
          </cell>
          <cell r="AD127" t="str">
            <v>10 Feb 2008</v>
          </cell>
          <cell r="AE127" t="str">
            <v>Italia</v>
          </cell>
          <cell r="AF127">
            <v>2447</v>
          </cell>
          <cell r="AG127">
            <v>2</v>
          </cell>
          <cell r="AH127">
            <v>10</v>
          </cell>
          <cell r="AI127">
            <v>20</v>
          </cell>
        </row>
        <row r="128">
          <cell r="Q128" t="str">
            <v>H80478</v>
          </cell>
          <cell r="R128" t="str">
            <v>H80478 MAR TLVC</v>
          </cell>
          <cell r="S128" t="str">
            <v>CERESOLE</v>
          </cell>
          <cell r="T128" t="str">
            <v>T</v>
          </cell>
          <cell r="U128" t="str">
            <v>IN</v>
          </cell>
          <cell r="V128" t="str">
            <v>IN_ T</v>
          </cell>
          <cell r="Y128" t="str">
            <v>H80294</v>
          </cell>
          <cell r="Z128" t="str">
            <v>H80294 - Red Inv</v>
          </cell>
          <cell r="AA128" t="str">
            <v>INDIVIDUAL</v>
          </cell>
          <cell r="AB128" t="str">
            <v>2 Pax</v>
          </cell>
          <cell r="AC128" t="str">
            <v>22 Jan 2008</v>
          </cell>
          <cell r="AD128" t="str">
            <v>23 Jan 2008</v>
          </cell>
          <cell r="AE128" t="str">
            <v>Individual</v>
          </cell>
          <cell r="AF128">
            <v>215</v>
          </cell>
          <cell r="AG128">
            <v>2</v>
          </cell>
          <cell r="AH128">
            <v>1</v>
          </cell>
          <cell r="AI128">
            <v>2</v>
          </cell>
        </row>
        <row r="129">
          <cell r="Q129" t="str">
            <v>H80305</v>
          </cell>
          <cell r="R129" t="str">
            <v>H80305 MAR T</v>
          </cell>
          <cell r="S129" t="str">
            <v>CHECHELANI (MI 204643)</v>
          </cell>
          <cell r="T129" t="str">
            <v>T</v>
          </cell>
          <cell r="U129" t="str">
            <v>IN</v>
          </cell>
          <cell r="V129" t="str">
            <v>IN_ T</v>
          </cell>
          <cell r="Y129" t="str">
            <v>H80296</v>
          </cell>
          <cell r="Z129" t="str">
            <v>H80296 - Red Inv</v>
          </cell>
          <cell r="AA129" t="str">
            <v>INDIVIDUAL</v>
          </cell>
          <cell r="AB129" t="str">
            <v>1 Pax</v>
          </cell>
          <cell r="AC129" t="str">
            <v>28 Jan 2008</v>
          </cell>
          <cell r="AD129" t="str">
            <v>28 Jan 2008</v>
          </cell>
          <cell r="AE129" t="str">
            <v>Individual</v>
          </cell>
          <cell r="AF129">
            <v>46.35</v>
          </cell>
          <cell r="AG129">
            <v>1</v>
          </cell>
          <cell r="AH129">
            <v>0</v>
          </cell>
          <cell r="AI129">
            <v>0</v>
          </cell>
        </row>
        <row r="130">
          <cell r="Q130" t="str">
            <v>H80549</v>
          </cell>
          <cell r="R130" t="str">
            <v>H80549 APR VC</v>
          </cell>
          <cell r="S130" t="str">
            <v>CHESSA</v>
          </cell>
          <cell r="T130" t="str">
            <v>T</v>
          </cell>
          <cell r="U130" t="str">
            <v>IN</v>
          </cell>
          <cell r="V130" t="str">
            <v>IN_ T</v>
          </cell>
          <cell r="Y130" t="str">
            <v>H80356</v>
          </cell>
          <cell r="Z130" t="str">
            <v>H80356</v>
          </cell>
          <cell r="AA130" t="str">
            <v>INDIVIDUAL</v>
          </cell>
          <cell r="AB130" t="str">
            <v>2 Pax</v>
          </cell>
          <cell r="AC130" t="str">
            <v>30 Jan 2008</v>
          </cell>
          <cell r="AD130" t="str">
            <v>07 Feb 2008</v>
          </cell>
          <cell r="AE130" t="str">
            <v>Individual</v>
          </cell>
          <cell r="AF130">
            <v>2230</v>
          </cell>
          <cell r="AG130">
            <v>2</v>
          </cell>
          <cell r="AH130">
            <v>8</v>
          </cell>
          <cell r="AI130">
            <v>16</v>
          </cell>
        </row>
        <row r="131">
          <cell r="Q131" t="str">
            <v>H80066</v>
          </cell>
          <cell r="R131" t="str">
            <v>H80066 JAN T</v>
          </cell>
          <cell r="S131" t="str">
            <v>CHIARI</v>
          </cell>
          <cell r="T131" t="str">
            <v>T</v>
          </cell>
          <cell r="U131" t="str">
            <v>IN</v>
          </cell>
          <cell r="V131" t="str">
            <v>IN_ T</v>
          </cell>
          <cell r="Y131" t="str">
            <v>H80359</v>
          </cell>
          <cell r="Z131" t="str">
            <v>H80359</v>
          </cell>
          <cell r="AA131" t="str">
            <v>Porta D'Oriente</v>
          </cell>
          <cell r="AB131" t="str">
            <v>2 Pax</v>
          </cell>
          <cell r="AC131" t="str">
            <v>31 Jan 2008</v>
          </cell>
          <cell r="AD131" t="str">
            <v>17 Feb 2008</v>
          </cell>
          <cell r="AE131" t="str">
            <v>Italia</v>
          </cell>
          <cell r="AF131">
            <v>18109.560000000001</v>
          </cell>
          <cell r="AG131">
            <v>2</v>
          </cell>
          <cell r="AH131">
            <v>17</v>
          </cell>
          <cell r="AI131">
            <v>34</v>
          </cell>
        </row>
        <row r="132">
          <cell r="Q132" t="str">
            <v>H80312</v>
          </cell>
          <cell r="R132" t="str">
            <v>H80312 MAR T</v>
          </cell>
          <cell r="S132" t="str">
            <v>CHIESA</v>
          </cell>
          <cell r="T132" t="str">
            <v>T</v>
          </cell>
          <cell r="U132" t="str">
            <v>IN</v>
          </cell>
          <cell r="V132" t="str">
            <v>IN_ T</v>
          </cell>
        </row>
        <row r="133">
          <cell r="Q133" t="str">
            <v>H80491</v>
          </cell>
          <cell r="R133" t="str">
            <v>H80491 APR V</v>
          </cell>
          <cell r="S133" t="str">
            <v>CHIMINELLI</v>
          </cell>
          <cell r="T133" t="str">
            <v>T</v>
          </cell>
          <cell r="U133" t="str">
            <v>IN</v>
          </cell>
          <cell r="V133" t="str">
            <v>IN_ T</v>
          </cell>
        </row>
        <row r="134">
          <cell r="Q134" t="str">
            <v>H81043</v>
          </cell>
          <cell r="R134" t="str">
            <v>H81043 FEB T</v>
          </cell>
          <cell r="S134" t="str">
            <v>CHINI</v>
          </cell>
          <cell r="T134" t="str">
            <v>T</v>
          </cell>
          <cell r="U134" t="str">
            <v>IN</v>
          </cell>
          <cell r="V134" t="str">
            <v>IN_ T</v>
          </cell>
        </row>
        <row r="135">
          <cell r="Q135" t="str">
            <v>H80485</v>
          </cell>
          <cell r="R135" t="str">
            <v>H80485 AUG V</v>
          </cell>
          <cell r="S135" t="str">
            <v>CIAI</v>
          </cell>
          <cell r="T135" t="str">
            <v>T</v>
          </cell>
          <cell r="U135" t="str">
            <v>IN</v>
          </cell>
          <cell r="V135" t="str">
            <v>IN_ T</v>
          </cell>
        </row>
        <row r="136">
          <cell r="Q136" t="str">
            <v>H80070</v>
          </cell>
          <cell r="R136" t="str">
            <v>H80070 FEB T</v>
          </cell>
          <cell r="S136" t="str">
            <v>CIDA</v>
          </cell>
          <cell r="T136" t="str">
            <v>T</v>
          </cell>
          <cell r="U136" t="str">
            <v>IN</v>
          </cell>
          <cell r="V136" t="str">
            <v>IN_ T</v>
          </cell>
        </row>
        <row r="137">
          <cell r="Q137" t="str">
            <v>H80227</v>
          </cell>
          <cell r="R137" t="str">
            <v>H80227 JAN S</v>
          </cell>
          <cell r="S137" t="str">
            <v>CINGOLIN - SANDU</v>
          </cell>
          <cell r="T137" t="str">
            <v>S</v>
          </cell>
          <cell r="U137" t="str">
            <v>IN</v>
          </cell>
          <cell r="V137" t="str">
            <v>IN_ S</v>
          </cell>
        </row>
        <row r="138">
          <cell r="Q138" t="str">
            <v>H80442</v>
          </cell>
          <cell r="R138" t="str">
            <v>H80442 MAR TVC</v>
          </cell>
          <cell r="S138" t="str">
            <v>CIRIO (MI TVC)</v>
          </cell>
          <cell r="T138" t="str">
            <v>T</v>
          </cell>
          <cell r="U138" t="str">
            <v>IN</v>
          </cell>
          <cell r="V138" t="str">
            <v>IN_ T</v>
          </cell>
        </row>
        <row r="139">
          <cell r="Q139" t="str">
            <v xml:space="preserve">H8042 </v>
          </cell>
          <cell r="R139" t="str">
            <v>H8042 feb i</v>
          </cell>
          <cell r="S139" t="str">
            <v>CITROEN</v>
          </cell>
          <cell r="T139" t="str">
            <v>I</v>
          </cell>
          <cell r="U139" t="str">
            <v>IN</v>
          </cell>
          <cell r="V139" t="str">
            <v>IN_ I</v>
          </cell>
        </row>
        <row r="140">
          <cell r="Q140" t="str">
            <v>H80514</v>
          </cell>
          <cell r="R140" t="str">
            <v>H80514 AUG L</v>
          </cell>
          <cell r="S140" t="str">
            <v>CITTARELLA</v>
          </cell>
          <cell r="T140" t="str">
            <v>T</v>
          </cell>
          <cell r="U140" t="str">
            <v>IN</v>
          </cell>
          <cell r="V140" t="str">
            <v>IN_ T</v>
          </cell>
        </row>
        <row r="141">
          <cell r="Q141" t="str">
            <v>H80039</v>
          </cell>
          <cell r="R141" t="str">
            <v>H80039 JAN SIC</v>
          </cell>
          <cell r="S141" t="str">
            <v>CLEMENTONI - GRIGOLI</v>
          </cell>
          <cell r="T141" t="str">
            <v>SIC</v>
          </cell>
          <cell r="U141" t="str">
            <v>IN</v>
          </cell>
          <cell r="V141" t="str">
            <v>IN_ SIC</v>
          </cell>
        </row>
        <row r="142">
          <cell r="Q142" t="str">
            <v>H80352</v>
          </cell>
          <cell r="R142" t="str">
            <v>H80352 FEB C</v>
          </cell>
          <cell r="S142" t="str">
            <v>COLZANI</v>
          </cell>
          <cell r="T142" t="str">
            <v>S</v>
          </cell>
          <cell r="U142" t="str">
            <v>IN</v>
          </cell>
          <cell r="V142" t="str">
            <v>IN_ S</v>
          </cell>
        </row>
        <row r="143">
          <cell r="Q143" t="str">
            <v>H80602</v>
          </cell>
          <cell r="R143" t="str">
            <v>H80602 AUG C</v>
          </cell>
          <cell r="S143" t="str">
            <v>COMPOSTO</v>
          </cell>
          <cell r="T143" t="str">
            <v>T</v>
          </cell>
          <cell r="U143" t="str">
            <v>IN</v>
          </cell>
          <cell r="V143" t="str">
            <v>IN_ T</v>
          </cell>
        </row>
        <row r="144">
          <cell r="Q144" t="str">
            <v>H80047</v>
          </cell>
          <cell r="R144" t="str">
            <v>H80047 JAN S</v>
          </cell>
          <cell r="S144" t="str">
            <v>CONTE ANTONELLI - VIP VIP</v>
          </cell>
          <cell r="T144" t="str">
            <v>S</v>
          </cell>
          <cell r="U144" t="str">
            <v>IN</v>
          </cell>
          <cell r="V144" t="str">
            <v>IN_ S</v>
          </cell>
        </row>
        <row r="145">
          <cell r="Q145" t="str">
            <v>H80293</v>
          </cell>
          <cell r="R145" t="str">
            <v>H80293 FEB SIC</v>
          </cell>
          <cell r="S145" t="str">
            <v>CONTI - TRENTALANCE</v>
          </cell>
          <cell r="T145" t="str">
            <v>SIC</v>
          </cell>
          <cell r="U145" t="str">
            <v>IN</v>
          </cell>
          <cell r="V145" t="str">
            <v>IN_ SIC</v>
          </cell>
        </row>
        <row r="146">
          <cell r="Q146" t="str">
            <v>H80492</v>
          </cell>
          <cell r="R146" t="str">
            <v>H80492 JUN TC</v>
          </cell>
          <cell r="S146" t="str">
            <v>CORTESE (SIC 30 JUN)</v>
          </cell>
          <cell r="T146" t="str">
            <v>SIC</v>
          </cell>
          <cell r="U146" t="str">
            <v>IN</v>
          </cell>
          <cell r="V146" t="str">
            <v>IN_ SIC</v>
          </cell>
        </row>
        <row r="147">
          <cell r="Q147" t="str">
            <v>H80393</v>
          </cell>
          <cell r="R147" t="str">
            <v>H80393 FEB T</v>
          </cell>
          <cell r="S147" t="str">
            <v>COSTA</v>
          </cell>
          <cell r="T147" t="str">
            <v>S</v>
          </cell>
          <cell r="U147" t="str">
            <v>IN</v>
          </cell>
          <cell r="V147" t="str">
            <v>IN_ S</v>
          </cell>
        </row>
        <row r="148">
          <cell r="Q148" t="str">
            <v>H80231</v>
          </cell>
          <cell r="R148" t="str">
            <v>H80231 JAN T</v>
          </cell>
          <cell r="S148" t="str">
            <v>COSTA - SERRA</v>
          </cell>
          <cell r="T148" t="str">
            <v>T</v>
          </cell>
          <cell r="U148" t="str">
            <v>IN</v>
          </cell>
          <cell r="V148" t="str">
            <v>IN_ T</v>
          </cell>
        </row>
        <row r="149">
          <cell r="Q149" t="str">
            <v>H80166</v>
          </cell>
          <cell r="R149" t="str">
            <v>H80166 JAN T</v>
          </cell>
          <cell r="S149" t="str">
            <v>CREPALDI (MI 148162)</v>
          </cell>
          <cell r="T149" t="str">
            <v>T</v>
          </cell>
          <cell r="U149" t="str">
            <v>IN</v>
          </cell>
          <cell r="V149" t="str">
            <v>IN_ T</v>
          </cell>
        </row>
        <row r="150">
          <cell r="Q150" t="str">
            <v>H80299</v>
          </cell>
          <cell r="R150" t="str">
            <v>H80299 MAR V</v>
          </cell>
          <cell r="S150" t="str">
            <v>CRESPI</v>
          </cell>
          <cell r="T150" t="str">
            <v>S</v>
          </cell>
          <cell r="U150" t="str">
            <v>IN</v>
          </cell>
          <cell r="V150" t="str">
            <v>IN_ S</v>
          </cell>
        </row>
        <row r="151">
          <cell r="Q151" t="str">
            <v>H80364</v>
          </cell>
          <cell r="R151" t="str">
            <v>H80364 MAR TC</v>
          </cell>
          <cell r="S151" t="str">
            <v>CRISTOFANI (Sic MI TC 17 Mar)</v>
          </cell>
          <cell r="T151" t="str">
            <v>SIC</v>
          </cell>
          <cell r="U151" t="str">
            <v>IN</v>
          </cell>
          <cell r="V151" t="str">
            <v>IN_ SIC</v>
          </cell>
        </row>
        <row r="152">
          <cell r="Q152" t="str">
            <v>H80031</v>
          </cell>
          <cell r="R152" t="str">
            <v>H80031 FEB T</v>
          </cell>
          <cell r="S152" t="str">
            <v>CUBO 1</v>
          </cell>
          <cell r="T152" t="str">
            <v>T</v>
          </cell>
          <cell r="U152" t="str">
            <v>IN</v>
          </cell>
          <cell r="V152" t="str">
            <v>IN_ T</v>
          </cell>
        </row>
        <row r="153">
          <cell r="Q153" t="str">
            <v>H80032</v>
          </cell>
          <cell r="R153" t="str">
            <v>H80032 MAR T</v>
          </cell>
          <cell r="S153" t="str">
            <v>CUBO 2</v>
          </cell>
          <cell r="T153" t="str">
            <v>T</v>
          </cell>
          <cell r="U153" t="str">
            <v>IN</v>
          </cell>
          <cell r="V153" t="str">
            <v>IN_ T</v>
          </cell>
        </row>
        <row r="154">
          <cell r="Q154" t="str">
            <v>H80350</v>
          </cell>
          <cell r="R154" t="str">
            <v>H80350 MAR VC</v>
          </cell>
          <cell r="S154" t="str">
            <v>CUSINATTI</v>
          </cell>
          <cell r="T154" t="str">
            <v>T</v>
          </cell>
          <cell r="U154" t="str">
            <v>IN</v>
          </cell>
          <cell r="V154" t="str">
            <v>IN_ T</v>
          </cell>
        </row>
        <row r="155">
          <cell r="Q155" t="str">
            <v xml:space="preserve">016 </v>
          </cell>
          <cell r="R155" t="str">
            <v>016 Jan I</v>
          </cell>
          <cell r="S155" t="str">
            <v>Czinvision pty Sol Top</v>
          </cell>
          <cell r="T155" t="str">
            <v>I</v>
          </cell>
          <cell r="U155" t="str">
            <v>IN</v>
          </cell>
          <cell r="V155" t="str">
            <v>IN_ I</v>
          </cell>
        </row>
        <row r="156">
          <cell r="Q156" t="str">
            <v>H80176</v>
          </cell>
          <cell r="R156" t="str">
            <v>H80176 MAR V</v>
          </cell>
          <cell r="S156" t="str">
            <v>D'ADDIO</v>
          </cell>
          <cell r="T156" t="str">
            <v>T</v>
          </cell>
          <cell r="U156" t="str">
            <v>IN</v>
          </cell>
          <cell r="V156" t="str">
            <v>IN_ T</v>
          </cell>
        </row>
        <row r="157">
          <cell r="Q157" t="str">
            <v>H80327</v>
          </cell>
          <cell r="R157" t="str">
            <v>H80327 FEB T</v>
          </cell>
          <cell r="S157" t="str">
            <v>DALBORGO</v>
          </cell>
          <cell r="T157" t="str">
            <v>T</v>
          </cell>
          <cell r="U157" t="str">
            <v>IN</v>
          </cell>
          <cell r="V157" t="str">
            <v>IN_ T</v>
          </cell>
        </row>
        <row r="158">
          <cell r="Q158" t="str">
            <v>H80338</v>
          </cell>
          <cell r="R158" t="str">
            <v>H80338 APR C</v>
          </cell>
          <cell r="S158" t="str">
            <v>DALCORSO</v>
          </cell>
          <cell r="T158" t="str">
            <v>T</v>
          </cell>
          <cell r="U158" t="str">
            <v>IN</v>
          </cell>
          <cell r="V158" t="str">
            <v>IN_ T</v>
          </cell>
        </row>
        <row r="159">
          <cell r="Q159" t="str">
            <v>H80283</v>
          </cell>
          <cell r="R159" t="str">
            <v>H80283 MAR T</v>
          </cell>
          <cell r="S159" t="str">
            <v>DAMONTE (VG 1627230)</v>
          </cell>
          <cell r="T159" t="str">
            <v>T</v>
          </cell>
          <cell r="U159" t="str">
            <v>IN</v>
          </cell>
          <cell r="V159" t="str">
            <v>IN_ T</v>
          </cell>
        </row>
        <row r="160">
          <cell r="Q160" t="str">
            <v>H80206</v>
          </cell>
          <cell r="R160" t="str">
            <v>H80206 JAN S</v>
          </cell>
          <cell r="S160" t="str">
            <v>DANTI - MELE</v>
          </cell>
          <cell r="T160" t="str">
            <v>S</v>
          </cell>
          <cell r="U160" t="str">
            <v>IN</v>
          </cell>
          <cell r="V160" t="str">
            <v>IN_ S</v>
          </cell>
        </row>
        <row r="161">
          <cell r="Q161" t="str">
            <v>H80240</v>
          </cell>
          <cell r="R161" t="str">
            <v>H80240 JAN T</v>
          </cell>
          <cell r="S161" t="str">
            <v>DE ROSSI</v>
          </cell>
          <cell r="T161" t="str">
            <v>T</v>
          </cell>
          <cell r="U161" t="str">
            <v>IN</v>
          </cell>
          <cell r="V161" t="str">
            <v>IN_ T</v>
          </cell>
        </row>
        <row r="162">
          <cell r="Q162" t="str">
            <v>H80307</v>
          </cell>
          <cell r="R162" t="str">
            <v>H80307 MAR TLVC</v>
          </cell>
          <cell r="S162" t="str">
            <v>DEANGELIS</v>
          </cell>
          <cell r="T162" t="str">
            <v>T</v>
          </cell>
          <cell r="U162" t="str">
            <v>IN</v>
          </cell>
          <cell r="V162" t="str">
            <v>IN_ T</v>
          </cell>
        </row>
        <row r="163">
          <cell r="Q163" t="str">
            <v>H80540</v>
          </cell>
          <cell r="R163" t="str">
            <v>H80540 JUN C</v>
          </cell>
          <cell r="S163" t="str">
            <v>DEFERRARI</v>
          </cell>
          <cell r="T163" t="str">
            <v>SIC</v>
          </cell>
          <cell r="U163" t="str">
            <v>IN</v>
          </cell>
          <cell r="V163" t="str">
            <v>IN_ SIC</v>
          </cell>
        </row>
        <row r="164">
          <cell r="Q164" t="str">
            <v>H80086</v>
          </cell>
          <cell r="R164" t="str">
            <v>H80086 MAR V</v>
          </cell>
          <cell r="S164" t="str">
            <v>DEI</v>
          </cell>
          <cell r="T164" t="str">
            <v>I</v>
          </cell>
          <cell r="U164" t="str">
            <v>IN</v>
          </cell>
          <cell r="V164" t="str">
            <v>IN_ I</v>
          </cell>
        </row>
        <row r="165">
          <cell r="Q165" t="str">
            <v>H80086</v>
          </cell>
          <cell r="R165" t="str">
            <v>H80086 MAR C</v>
          </cell>
          <cell r="S165" t="str">
            <v>DEI</v>
          </cell>
          <cell r="T165" t="str">
            <v>I</v>
          </cell>
          <cell r="U165" t="str">
            <v>IN</v>
          </cell>
          <cell r="V165" t="str">
            <v>IN_ I</v>
          </cell>
        </row>
        <row r="166">
          <cell r="Q166" t="str">
            <v>H80228</v>
          </cell>
          <cell r="R166" t="str">
            <v>H80228 JAN S</v>
          </cell>
          <cell r="S166" t="str">
            <v>DELEGATION III</v>
          </cell>
          <cell r="T166" t="str">
            <v>S</v>
          </cell>
          <cell r="U166" t="str">
            <v>IN</v>
          </cell>
          <cell r="V166" t="str">
            <v>IN_ S</v>
          </cell>
        </row>
        <row r="167">
          <cell r="Q167" t="str">
            <v>H80331</v>
          </cell>
          <cell r="R167" t="str">
            <v>H80331 MAR LCT</v>
          </cell>
          <cell r="S167" t="str">
            <v>DELLOCA</v>
          </cell>
          <cell r="T167" t="str">
            <v>T</v>
          </cell>
          <cell r="U167" t="str">
            <v>IN</v>
          </cell>
          <cell r="V167" t="str">
            <v>IN_ T</v>
          </cell>
        </row>
        <row r="168">
          <cell r="Q168" t="str">
            <v>H80474</v>
          </cell>
          <cell r="R168" t="str">
            <v>H80474 SEP C</v>
          </cell>
          <cell r="S168" t="str">
            <v>DEMELAS</v>
          </cell>
          <cell r="T168" t="str">
            <v>T</v>
          </cell>
          <cell r="U168" t="str">
            <v>IN</v>
          </cell>
          <cell r="V168" t="str">
            <v>IN_ T</v>
          </cell>
        </row>
        <row r="169">
          <cell r="Q169" t="str">
            <v>H80546</v>
          </cell>
          <cell r="R169" t="str">
            <v>H80546 JUN LVC</v>
          </cell>
          <cell r="S169" t="str">
            <v>DENNA</v>
          </cell>
          <cell r="T169" t="str">
            <v>T</v>
          </cell>
          <cell r="U169" t="str">
            <v>IN</v>
          </cell>
          <cell r="V169" t="str">
            <v>IN_ T</v>
          </cell>
        </row>
        <row r="170">
          <cell r="Q170" t="str">
            <v>H80273</v>
          </cell>
          <cell r="R170" t="str">
            <v>H80273 FEB T</v>
          </cell>
          <cell r="S170" t="str">
            <v>DETULLIO - MANGILI - HAUGER</v>
          </cell>
          <cell r="T170" t="str">
            <v>T</v>
          </cell>
          <cell r="U170" t="str">
            <v>IN</v>
          </cell>
          <cell r="V170" t="str">
            <v>IN_ T</v>
          </cell>
        </row>
        <row r="171">
          <cell r="Q171" t="str">
            <v>H80385</v>
          </cell>
          <cell r="R171" t="str">
            <v>H80385 FEB T</v>
          </cell>
          <cell r="S171" t="str">
            <v>DI LIELLO</v>
          </cell>
          <cell r="T171" t="str">
            <v>T</v>
          </cell>
          <cell r="U171" t="str">
            <v>IN</v>
          </cell>
          <cell r="V171" t="str">
            <v>IN_ T</v>
          </cell>
        </row>
        <row r="172">
          <cell r="Q172" t="str">
            <v>H80117</v>
          </cell>
          <cell r="R172" t="str">
            <v>H80117 JAN SIC</v>
          </cell>
          <cell r="S172" t="str">
            <v>DI SORA - GALIOTO</v>
          </cell>
          <cell r="T172" t="str">
            <v>SIC</v>
          </cell>
          <cell r="U172" t="str">
            <v>IN</v>
          </cell>
          <cell r="V172" t="str">
            <v>IN_ SIC</v>
          </cell>
        </row>
        <row r="173">
          <cell r="Q173" t="str">
            <v>H80076</v>
          </cell>
          <cell r="R173" t="str">
            <v>H80076 JAN SIC</v>
          </cell>
          <cell r="S173" t="str">
            <v>DI SORA - MI VC - DESTEFANI</v>
          </cell>
          <cell r="T173" t="str">
            <v>SIC</v>
          </cell>
          <cell r="U173" t="str">
            <v>IN</v>
          </cell>
          <cell r="V173" t="str">
            <v>IN_ SIC</v>
          </cell>
        </row>
        <row r="174">
          <cell r="Q174" t="str">
            <v>H80079</v>
          </cell>
          <cell r="R174" t="str">
            <v>H80079 JAN ST</v>
          </cell>
          <cell r="S174" t="str">
            <v>DIEGO STRIP</v>
          </cell>
          <cell r="T174" t="str">
            <v>ST</v>
          </cell>
          <cell r="U174" t="str">
            <v>IN</v>
          </cell>
          <cell r="V174" t="str">
            <v>IN_ ST</v>
          </cell>
        </row>
        <row r="175">
          <cell r="Q175" t="str">
            <v>H80161</v>
          </cell>
          <cell r="R175" t="str">
            <v>H80161 JAN I</v>
          </cell>
          <cell r="S175" t="str">
            <v>DIGRIM - GRP 25 PAX CAM</v>
          </cell>
          <cell r="T175" t="str">
            <v>I</v>
          </cell>
          <cell r="U175" t="str">
            <v>IN</v>
          </cell>
          <cell r="V175" t="str">
            <v>IN_ I</v>
          </cell>
        </row>
        <row r="176">
          <cell r="Q176" t="str">
            <v>H80626</v>
          </cell>
          <cell r="R176" t="str">
            <v>H80626 AUG C</v>
          </cell>
          <cell r="S176" t="str">
            <v>DINOIA</v>
          </cell>
          <cell r="T176" t="str">
            <v>T</v>
          </cell>
          <cell r="U176" t="str">
            <v>IN</v>
          </cell>
          <cell r="V176" t="str">
            <v>IN_ T</v>
          </cell>
        </row>
        <row r="177">
          <cell r="Q177" t="str">
            <v>H80271</v>
          </cell>
          <cell r="R177" t="str">
            <v>H80271 MAR SIC</v>
          </cell>
          <cell r="S177" t="str">
            <v>DONATINI - SCALINI</v>
          </cell>
          <cell r="T177" t="str">
            <v>SIC</v>
          </cell>
          <cell r="U177" t="str">
            <v>IN</v>
          </cell>
          <cell r="V177" t="str">
            <v>IN_ SIC</v>
          </cell>
        </row>
        <row r="178">
          <cell r="Q178" t="str">
            <v>H80259</v>
          </cell>
          <cell r="R178" t="str">
            <v>H80259 FEB T</v>
          </cell>
          <cell r="S178" t="str">
            <v>DOPAZO - RUSTIONI</v>
          </cell>
          <cell r="T178" t="str">
            <v>T</v>
          </cell>
          <cell r="U178" t="str">
            <v>IN</v>
          </cell>
          <cell r="V178" t="str">
            <v>IN_ T</v>
          </cell>
        </row>
        <row r="179">
          <cell r="Q179" t="str">
            <v>H80193</v>
          </cell>
          <cell r="R179" t="str">
            <v>H80193 FEB T</v>
          </cell>
          <cell r="S179" t="str">
            <v>DOSSI - RAMACCIOTTI</v>
          </cell>
          <cell r="T179" t="str">
            <v>T</v>
          </cell>
          <cell r="U179" t="str">
            <v>IN</v>
          </cell>
          <cell r="V179" t="str">
            <v>IN_ T</v>
          </cell>
        </row>
        <row r="180">
          <cell r="Q180" t="str">
            <v>H80153</v>
          </cell>
          <cell r="R180" t="str">
            <v>H80153 JAN V</v>
          </cell>
          <cell r="S180" t="str">
            <v>DUBOIS</v>
          </cell>
          <cell r="T180" t="str">
            <v>S</v>
          </cell>
          <cell r="U180" t="str">
            <v>IN</v>
          </cell>
          <cell r="V180" t="str">
            <v>IN_ S</v>
          </cell>
        </row>
        <row r="181">
          <cell r="Q181" t="str">
            <v>H80384</v>
          </cell>
          <cell r="R181" t="str">
            <v>H80384 MAR CL</v>
          </cell>
          <cell r="S181" t="str">
            <v>DUTTO</v>
          </cell>
          <cell r="T181" t="str">
            <v>T</v>
          </cell>
          <cell r="U181" t="str">
            <v>IN</v>
          </cell>
          <cell r="V181" t="str">
            <v>IN_ T</v>
          </cell>
        </row>
        <row r="182">
          <cell r="Q182" t="str">
            <v>H80533</v>
          </cell>
          <cell r="R182" t="str">
            <v>H80533 APR T</v>
          </cell>
          <cell r="S182" t="str">
            <v>EDUCTOUR</v>
          </cell>
          <cell r="T182" t="str">
            <v>ST</v>
          </cell>
          <cell r="U182" t="str">
            <v>IN</v>
          </cell>
          <cell r="V182" t="str">
            <v>IN_ ST</v>
          </cell>
        </row>
        <row r="183">
          <cell r="Q183" t="str">
            <v>H80482</v>
          </cell>
          <cell r="R183" t="str">
            <v>H80482 APR CL</v>
          </cell>
          <cell r="S183" t="str">
            <v>EDUCTUR</v>
          </cell>
          <cell r="T183" t="str">
            <v>T</v>
          </cell>
          <cell r="U183" t="str">
            <v>IN</v>
          </cell>
          <cell r="V183" t="str">
            <v>IN_ T</v>
          </cell>
        </row>
        <row r="184">
          <cell r="Q184" t="str">
            <v>H80084</v>
          </cell>
          <cell r="R184" t="str">
            <v>H80084 JAN V</v>
          </cell>
          <cell r="S184" t="str">
            <v>ELCA</v>
          </cell>
          <cell r="T184" t="str">
            <v>I</v>
          </cell>
          <cell r="U184" t="str">
            <v>HM</v>
          </cell>
          <cell r="V184" t="str">
            <v>HM_ I</v>
          </cell>
        </row>
        <row r="185">
          <cell r="Q185" t="str">
            <v>H80427</v>
          </cell>
          <cell r="R185" t="str">
            <v>H80427 MAR V</v>
          </cell>
          <cell r="S185" t="str">
            <v>ELECTROLUX</v>
          </cell>
          <cell r="T185" t="str">
            <v>I</v>
          </cell>
          <cell r="U185" t="str">
            <v>HM</v>
          </cell>
          <cell r="V185" t="str">
            <v>HM_ I</v>
          </cell>
        </row>
        <row r="186">
          <cell r="Q186" t="str">
            <v>H80003</v>
          </cell>
          <cell r="R186" t="str">
            <v>H80003 APR C</v>
          </cell>
          <cell r="S186" t="str">
            <v>EMMETI GRP 2</v>
          </cell>
          <cell r="T186" t="str">
            <v>I</v>
          </cell>
          <cell r="U186" t="str">
            <v>IN</v>
          </cell>
          <cell r="V186" t="str">
            <v>IN_ I</v>
          </cell>
        </row>
        <row r="187">
          <cell r="Q187" t="str">
            <v>H80004</v>
          </cell>
          <cell r="R187" t="str">
            <v>H80004 APR C</v>
          </cell>
          <cell r="S187" t="str">
            <v>EMMETI GRP 3</v>
          </cell>
          <cell r="T187" t="str">
            <v>I</v>
          </cell>
          <cell r="U187" t="str">
            <v>IN</v>
          </cell>
          <cell r="V187" t="str">
            <v>IN_ I</v>
          </cell>
        </row>
        <row r="188">
          <cell r="Q188" t="str">
            <v>H80005</v>
          </cell>
          <cell r="R188" t="str">
            <v>H80005 APR C</v>
          </cell>
          <cell r="S188" t="str">
            <v>EMMETI GRP 4</v>
          </cell>
          <cell r="T188" t="str">
            <v>I</v>
          </cell>
          <cell r="U188" t="str">
            <v>IN</v>
          </cell>
          <cell r="V188" t="str">
            <v>IN_ I</v>
          </cell>
        </row>
        <row r="189">
          <cell r="Q189" t="str">
            <v>H80002</v>
          </cell>
          <cell r="R189" t="str">
            <v>H80002 MAR I</v>
          </cell>
          <cell r="S189" t="str">
            <v>EMMETI Pty N.1</v>
          </cell>
          <cell r="T189" t="str">
            <v>I</v>
          </cell>
          <cell r="U189" t="str">
            <v>IN</v>
          </cell>
          <cell r="V189" t="str">
            <v>IN_ I</v>
          </cell>
        </row>
        <row r="190">
          <cell r="Q190" t="str">
            <v>H80557</v>
          </cell>
          <cell r="R190" t="str">
            <v>H80557 AUG LV</v>
          </cell>
          <cell r="S190" t="str">
            <v>ENRICO</v>
          </cell>
          <cell r="T190" t="str">
            <v>T</v>
          </cell>
          <cell r="U190" t="str">
            <v>IN</v>
          </cell>
          <cell r="V190" t="str">
            <v>IN_ T</v>
          </cell>
        </row>
        <row r="191">
          <cell r="Q191" t="str">
            <v>H80289</v>
          </cell>
          <cell r="R191" t="str">
            <v>H80289 FEB T</v>
          </cell>
          <cell r="S191" t="str">
            <v>ERBISTI - MELEGARI</v>
          </cell>
          <cell r="T191" t="str">
            <v>T</v>
          </cell>
          <cell r="U191" t="str">
            <v>IN</v>
          </cell>
          <cell r="V191" t="str">
            <v>IN_ T</v>
          </cell>
        </row>
        <row r="192">
          <cell r="Q192" t="str">
            <v>H80208</v>
          </cell>
          <cell r="R192" t="str">
            <v>H80208 MAR T</v>
          </cell>
          <cell r="S192" t="str">
            <v>ETLISIND</v>
          </cell>
          <cell r="T192" t="str">
            <v>T</v>
          </cell>
          <cell r="U192" t="str">
            <v>IN</v>
          </cell>
          <cell r="V192" t="str">
            <v>IN_ T</v>
          </cell>
        </row>
        <row r="193">
          <cell r="Q193" t="str">
            <v>H80171</v>
          </cell>
          <cell r="R193" t="str">
            <v>H80171 JAN SIC</v>
          </cell>
          <cell r="S193" t="str">
            <v>FALSETTI - PIERMA</v>
          </cell>
          <cell r="T193" t="str">
            <v>SIC</v>
          </cell>
          <cell r="U193" t="str">
            <v>IN</v>
          </cell>
          <cell r="V193" t="str">
            <v>IN_ SIC</v>
          </cell>
        </row>
        <row r="194">
          <cell r="Q194" t="str">
            <v>H80555</v>
          </cell>
          <cell r="R194" t="str">
            <v>H80555 APR TLTC</v>
          </cell>
          <cell r="S194" t="str">
            <v>FANELLI</v>
          </cell>
          <cell r="T194" t="str">
            <v>T</v>
          </cell>
          <cell r="U194" t="str">
            <v>IN</v>
          </cell>
          <cell r="V194" t="str">
            <v>IN_ T</v>
          </cell>
        </row>
        <row r="195">
          <cell r="Q195" t="str">
            <v>H80155</v>
          </cell>
          <cell r="R195" t="str">
            <v>H80155 JAN S</v>
          </cell>
          <cell r="S195" t="str">
            <v>FANTONI (MI 149347)</v>
          </cell>
          <cell r="T195" t="str">
            <v>S</v>
          </cell>
          <cell r="U195" t="str">
            <v>IN</v>
          </cell>
          <cell r="V195" t="str">
            <v>IN_ S</v>
          </cell>
        </row>
        <row r="196">
          <cell r="Q196" t="str">
            <v>H80436</v>
          </cell>
          <cell r="R196" t="str">
            <v>H80436 APR TVC</v>
          </cell>
          <cell r="S196" t="str">
            <v>FARINA</v>
          </cell>
          <cell r="T196" t="str">
            <v>T</v>
          </cell>
          <cell r="U196" t="str">
            <v>IN</v>
          </cell>
          <cell r="V196" t="str">
            <v>IN_ T</v>
          </cell>
        </row>
        <row r="197">
          <cell r="Q197" t="str">
            <v>H80552</v>
          </cell>
          <cell r="R197" t="str">
            <v>H80552 AUG VT</v>
          </cell>
          <cell r="S197" t="str">
            <v>FARINA</v>
          </cell>
          <cell r="T197" t="str">
            <v>T</v>
          </cell>
          <cell r="U197" t="str">
            <v>IN</v>
          </cell>
          <cell r="V197" t="str">
            <v>IN_ T</v>
          </cell>
        </row>
        <row r="198">
          <cell r="Q198" t="str">
            <v>H80525</v>
          </cell>
          <cell r="R198" t="str">
            <v>H80525 AUG LVC</v>
          </cell>
          <cell r="S198" t="str">
            <v>FATTI</v>
          </cell>
          <cell r="T198" t="str">
            <v>T</v>
          </cell>
          <cell r="U198" t="str">
            <v>IN</v>
          </cell>
          <cell r="V198" t="str">
            <v>IN_ T</v>
          </cell>
        </row>
        <row r="199">
          <cell r="Q199" t="str">
            <v>H80484</v>
          </cell>
          <cell r="R199" t="str">
            <v>H80484 MAR V</v>
          </cell>
          <cell r="S199" t="str">
            <v>FAUSTO</v>
          </cell>
          <cell r="T199" t="str">
            <v>S</v>
          </cell>
          <cell r="U199" t="str">
            <v>IN</v>
          </cell>
          <cell r="V199" t="str">
            <v>IN_ S</v>
          </cell>
        </row>
        <row r="200">
          <cell r="Q200" t="str">
            <v>H80337</v>
          </cell>
          <cell r="R200" t="str">
            <v>H80337 FEB T</v>
          </cell>
          <cell r="S200" t="str">
            <v>FAVILLI</v>
          </cell>
          <cell r="T200" t="str">
            <v>T</v>
          </cell>
          <cell r="U200" t="str">
            <v>IN</v>
          </cell>
          <cell r="V200" t="str">
            <v>IN_ T</v>
          </cell>
        </row>
        <row r="201">
          <cell r="Q201" t="str">
            <v>H80131</v>
          </cell>
          <cell r="R201" t="str">
            <v>H80131 JAN T</v>
          </cell>
          <cell r="S201" t="str">
            <v>FECAROTTA (RM 128718)</v>
          </cell>
          <cell r="T201" t="str">
            <v>T</v>
          </cell>
          <cell r="U201" t="str">
            <v>IN</v>
          </cell>
          <cell r="V201" t="str">
            <v>IN_ T</v>
          </cell>
        </row>
        <row r="202">
          <cell r="Q202" t="str">
            <v>H80619</v>
          </cell>
          <cell r="R202" t="str">
            <v>H80619 JUL C</v>
          </cell>
          <cell r="S202" t="str">
            <v>FECCOMANDI</v>
          </cell>
          <cell r="T202" t="str">
            <v>T</v>
          </cell>
          <cell r="U202" t="str">
            <v>IN</v>
          </cell>
          <cell r="V202" t="str">
            <v>IN_ T</v>
          </cell>
        </row>
        <row r="203">
          <cell r="Q203" t="str">
            <v>H80280</v>
          </cell>
          <cell r="R203" t="str">
            <v>H80280 FEB T</v>
          </cell>
          <cell r="S203" t="str">
            <v>FEDELI</v>
          </cell>
          <cell r="T203" t="str">
            <v>T</v>
          </cell>
          <cell r="U203" t="str">
            <v>IN</v>
          </cell>
          <cell r="V203" t="str">
            <v>IN_ T</v>
          </cell>
        </row>
        <row r="204">
          <cell r="Q204" t="str">
            <v>H80202</v>
          </cell>
          <cell r="R204" t="str">
            <v>H80202 MAR S</v>
          </cell>
          <cell r="S204" t="str">
            <v>FEDERICI - MARONGIU</v>
          </cell>
          <cell r="T204" t="str">
            <v>S</v>
          </cell>
          <cell r="U204" t="str">
            <v>IN</v>
          </cell>
          <cell r="V204" t="str">
            <v>IN_ S</v>
          </cell>
        </row>
        <row r="205">
          <cell r="Q205" t="str">
            <v>H80265</v>
          </cell>
          <cell r="R205" t="str">
            <v>H80265 FEB V</v>
          </cell>
          <cell r="S205" t="str">
            <v>FERLITO</v>
          </cell>
          <cell r="T205" t="str">
            <v>S</v>
          </cell>
          <cell r="U205" t="str">
            <v>IN</v>
          </cell>
          <cell r="V205" t="str">
            <v>IN_ S</v>
          </cell>
        </row>
        <row r="206">
          <cell r="Q206" t="str">
            <v>H80389</v>
          </cell>
          <cell r="R206" t="str">
            <v>H80389 JUN T</v>
          </cell>
          <cell r="S206" t="str">
            <v>FERNANDEZ</v>
          </cell>
          <cell r="T206" t="str">
            <v>T</v>
          </cell>
          <cell r="U206" t="str">
            <v>IN</v>
          </cell>
          <cell r="V206" t="str">
            <v>IN_ T</v>
          </cell>
        </row>
        <row r="207">
          <cell r="Q207" t="str">
            <v>H80367</v>
          </cell>
          <cell r="R207" t="str">
            <v>H80367 MAR V</v>
          </cell>
          <cell r="S207" t="str">
            <v>FERRARINI</v>
          </cell>
          <cell r="T207" t="str">
            <v>T</v>
          </cell>
          <cell r="U207" t="str">
            <v>IN</v>
          </cell>
          <cell r="V207" t="str">
            <v>IN_ T</v>
          </cell>
        </row>
        <row r="208">
          <cell r="Q208" t="str">
            <v>H80060</v>
          </cell>
          <cell r="R208" t="str">
            <v>H80060 JAN T</v>
          </cell>
          <cell r="S208" t="str">
            <v>FERRERO (MI 141689)</v>
          </cell>
          <cell r="T208" t="str">
            <v>T</v>
          </cell>
          <cell r="U208" t="str">
            <v>IN</v>
          </cell>
          <cell r="V208" t="str">
            <v>IN_ T</v>
          </cell>
        </row>
        <row r="209">
          <cell r="Q209" t="str">
            <v>H80207</v>
          </cell>
          <cell r="R209" t="str">
            <v>H80207 FEB SIC</v>
          </cell>
          <cell r="S209" t="str">
            <v>FERRETTI - RAMEZZANA</v>
          </cell>
          <cell r="T209" t="str">
            <v>SIC</v>
          </cell>
          <cell r="U209" t="str">
            <v>IN</v>
          </cell>
          <cell r="V209" t="str">
            <v>IN_ SIC</v>
          </cell>
        </row>
        <row r="210">
          <cell r="Q210" t="str">
            <v>H80607</v>
          </cell>
          <cell r="R210" t="str">
            <v>H80607 JUL V</v>
          </cell>
          <cell r="S210" t="str">
            <v>FILIPPINI</v>
          </cell>
          <cell r="T210" t="str">
            <v>T</v>
          </cell>
          <cell r="U210" t="str">
            <v>IN</v>
          </cell>
          <cell r="V210" t="str">
            <v>IN_ T</v>
          </cell>
        </row>
        <row r="211">
          <cell r="Q211" t="str">
            <v>H80512</v>
          </cell>
          <cell r="R211" t="str">
            <v>H80512 APR V</v>
          </cell>
          <cell r="S211" t="str">
            <v>FILOMENA</v>
          </cell>
          <cell r="T211" t="str">
            <v>S</v>
          </cell>
          <cell r="U211" t="str">
            <v>IN</v>
          </cell>
          <cell r="V211" t="str">
            <v>IN_ S</v>
          </cell>
        </row>
        <row r="212">
          <cell r="Q212" t="str">
            <v>H80172</v>
          </cell>
          <cell r="R212" t="str">
            <v>H80172 JAN V</v>
          </cell>
          <cell r="S212" t="str">
            <v>FILOMENA DI MIERI</v>
          </cell>
          <cell r="T212" t="str">
            <v>S</v>
          </cell>
          <cell r="U212" t="str">
            <v>IN</v>
          </cell>
          <cell r="V212" t="str">
            <v>IN_ S</v>
          </cell>
        </row>
        <row r="213">
          <cell r="Q213" t="str">
            <v>H80324</v>
          </cell>
          <cell r="R213" t="str">
            <v>H80324 MAR C</v>
          </cell>
          <cell r="S213" t="str">
            <v>FIOR</v>
          </cell>
          <cell r="T213" t="str">
            <v>T</v>
          </cell>
          <cell r="U213" t="str">
            <v>IN</v>
          </cell>
          <cell r="V213" t="str">
            <v>IN_ T</v>
          </cell>
        </row>
        <row r="214">
          <cell r="Q214" t="str">
            <v>H80219</v>
          </cell>
          <cell r="R214" t="str">
            <v>H80219 JAN T</v>
          </cell>
          <cell r="S214" t="str">
            <v>FOGLIANI - FOLI</v>
          </cell>
          <cell r="T214" t="str">
            <v>T</v>
          </cell>
          <cell r="U214" t="str">
            <v>IN</v>
          </cell>
          <cell r="V214" t="str">
            <v>IN_ T</v>
          </cell>
        </row>
        <row r="215">
          <cell r="Q215" t="str">
            <v>H80105</v>
          </cell>
          <cell r="R215" t="str">
            <v>H80105 FEB LC</v>
          </cell>
          <cell r="S215" t="str">
            <v>FOGOLAR</v>
          </cell>
          <cell r="T215" t="str">
            <v>T</v>
          </cell>
          <cell r="U215" t="str">
            <v>IN</v>
          </cell>
          <cell r="V215" t="str">
            <v>IN_ T</v>
          </cell>
        </row>
        <row r="216">
          <cell r="Q216" t="str">
            <v>H80197</v>
          </cell>
          <cell r="R216" t="str">
            <v>H80197 JAN V</v>
          </cell>
          <cell r="S216" t="str">
            <v>FONTANA</v>
          </cell>
          <cell r="T216" t="str">
            <v>T</v>
          </cell>
          <cell r="U216" t="str">
            <v>IN</v>
          </cell>
          <cell r="V216" t="str">
            <v>IN_ T</v>
          </cell>
        </row>
        <row r="217">
          <cell r="Q217" t="str">
            <v>H80535</v>
          </cell>
          <cell r="R217" t="str">
            <v>H80535 MAY C</v>
          </cell>
          <cell r="S217" t="str">
            <v>FORESTI</v>
          </cell>
          <cell r="T217" t="str">
            <v>S</v>
          </cell>
          <cell r="U217" t="str">
            <v>IN</v>
          </cell>
          <cell r="V217" t="str">
            <v>IN_ S</v>
          </cell>
        </row>
        <row r="218">
          <cell r="Q218" t="str">
            <v>H80397</v>
          </cell>
          <cell r="R218" t="str">
            <v>H80397 MAR C</v>
          </cell>
          <cell r="S218" t="str">
            <v>FORESTI (MI Cam 7 Mar)</v>
          </cell>
          <cell r="T218" t="str">
            <v>S</v>
          </cell>
          <cell r="U218" t="str">
            <v>IN</v>
          </cell>
          <cell r="V218" t="str">
            <v>IN_ S</v>
          </cell>
        </row>
        <row r="219">
          <cell r="Q219" t="str">
            <v>H80403</v>
          </cell>
          <cell r="R219" t="str">
            <v>H80403 MAR V</v>
          </cell>
          <cell r="S219" t="str">
            <v>FORLANI</v>
          </cell>
          <cell r="T219" t="str">
            <v>S</v>
          </cell>
          <cell r="U219" t="str">
            <v>IN</v>
          </cell>
          <cell r="V219" t="str">
            <v>IN_ S</v>
          </cell>
        </row>
        <row r="220">
          <cell r="Q220" t="str">
            <v>H80025</v>
          </cell>
          <cell r="R220" t="str">
            <v>H80025 FEB I</v>
          </cell>
          <cell r="S220" t="str">
            <v>FOTOGRAPH</v>
          </cell>
          <cell r="T220" t="str">
            <v>I</v>
          </cell>
          <cell r="U220" t="str">
            <v>IN</v>
          </cell>
          <cell r="V220" t="str">
            <v>IN_ I</v>
          </cell>
        </row>
        <row r="221">
          <cell r="Q221" t="str">
            <v>H80291</v>
          </cell>
          <cell r="R221" t="str">
            <v>H80291 JAN SIC</v>
          </cell>
          <cell r="S221" t="str">
            <v>FRACCA - SARTORI</v>
          </cell>
          <cell r="T221" t="str">
            <v>SIC</v>
          </cell>
          <cell r="U221" t="str">
            <v>IN</v>
          </cell>
          <cell r="V221" t="str">
            <v>IN_ SIC</v>
          </cell>
        </row>
        <row r="222">
          <cell r="Q222" t="str">
            <v>H80199</v>
          </cell>
          <cell r="R222" t="str">
            <v>H80199 JAN T</v>
          </cell>
          <cell r="S222" t="str">
            <v>FRASSINE - PISETTA</v>
          </cell>
          <cell r="T222" t="str">
            <v>T</v>
          </cell>
          <cell r="U222" t="str">
            <v>IN</v>
          </cell>
          <cell r="V222" t="str">
            <v>IN_ T</v>
          </cell>
        </row>
        <row r="223">
          <cell r="Q223" t="str">
            <v>H80495</v>
          </cell>
          <cell r="R223" t="str">
            <v>H80495 APR V</v>
          </cell>
          <cell r="S223" t="str">
            <v>FRAU</v>
          </cell>
          <cell r="T223" t="str">
            <v>SIC</v>
          </cell>
          <cell r="U223" t="str">
            <v>IN</v>
          </cell>
          <cell r="V223" t="str">
            <v>IN_ SIC</v>
          </cell>
        </row>
        <row r="224">
          <cell r="Q224" t="str">
            <v>H80275</v>
          </cell>
          <cell r="R224" t="str">
            <v>H80275 JAN T</v>
          </cell>
          <cell r="S224" t="str">
            <v>FREGONESE (MI 201752)</v>
          </cell>
          <cell r="T224" t="str">
            <v>T</v>
          </cell>
          <cell r="U224" t="str">
            <v>IN</v>
          </cell>
          <cell r="V224" t="str">
            <v>IN_ T</v>
          </cell>
        </row>
        <row r="225">
          <cell r="Q225" t="str">
            <v>H80123</v>
          </cell>
          <cell r="R225" t="str">
            <v>H80123 JAN T</v>
          </cell>
          <cell r="S225" t="str">
            <v>FUGARO - MARIN</v>
          </cell>
          <cell r="T225" t="str">
            <v>T</v>
          </cell>
          <cell r="U225" t="str">
            <v>IN</v>
          </cell>
          <cell r="V225" t="str">
            <v>IN_ T</v>
          </cell>
        </row>
        <row r="226">
          <cell r="Q226" t="str">
            <v>H80356</v>
          </cell>
          <cell r="R226" t="str">
            <v>H80356 V JAN T</v>
          </cell>
          <cell r="S226" t="str">
            <v>GABRIELE</v>
          </cell>
          <cell r="T226" t="str">
            <v>T</v>
          </cell>
          <cell r="U226" t="str">
            <v>IN</v>
          </cell>
          <cell r="V226" t="str">
            <v>IN_ T</v>
          </cell>
        </row>
        <row r="227">
          <cell r="Q227" t="str">
            <v>H80428</v>
          </cell>
          <cell r="R227" t="str">
            <v>H80428 MAR C</v>
          </cell>
          <cell r="S227" t="str">
            <v>GALIMBERTI</v>
          </cell>
          <cell r="T227" t="str">
            <v>T</v>
          </cell>
          <cell r="U227" t="str">
            <v>IN</v>
          </cell>
          <cell r="V227" t="str">
            <v>IN_ T</v>
          </cell>
        </row>
        <row r="228">
          <cell r="Q228" t="str">
            <v>H80074</v>
          </cell>
          <cell r="R228" t="str">
            <v>H80074 FEB S</v>
          </cell>
          <cell r="S228" t="str">
            <v>GALLETTI</v>
          </cell>
          <cell r="T228" t="str">
            <v>S</v>
          </cell>
          <cell r="U228" t="str">
            <v>IN</v>
          </cell>
          <cell r="V228" t="str">
            <v>IN_ S</v>
          </cell>
        </row>
        <row r="229">
          <cell r="Q229" t="str">
            <v>H80443</v>
          </cell>
          <cell r="R229" t="str">
            <v>H80443 MAY VC</v>
          </cell>
          <cell r="S229" t="str">
            <v>GALLI</v>
          </cell>
          <cell r="T229" t="str">
            <v>T</v>
          </cell>
          <cell r="U229" t="str">
            <v>IN</v>
          </cell>
          <cell r="V229" t="str">
            <v>IN_ T</v>
          </cell>
        </row>
        <row r="230">
          <cell r="Q230" t="str">
            <v>H80034</v>
          </cell>
          <cell r="R230" t="str">
            <v>H80034 JAN SIC</v>
          </cell>
          <cell r="S230" t="str">
            <v>GALLI - COSANI</v>
          </cell>
          <cell r="T230" t="str">
            <v>SIC</v>
          </cell>
          <cell r="U230" t="str">
            <v>IN</v>
          </cell>
          <cell r="V230" t="str">
            <v>IN_ SIC</v>
          </cell>
        </row>
        <row r="231">
          <cell r="Q231" t="str">
            <v>H80214</v>
          </cell>
          <cell r="R231" t="str">
            <v>H80214 JAN T</v>
          </cell>
          <cell r="S231" t="str">
            <v>GALLI - VISCARDI</v>
          </cell>
          <cell r="T231" t="str">
            <v>T</v>
          </cell>
          <cell r="U231" t="str">
            <v>IN</v>
          </cell>
          <cell r="V231" t="str">
            <v>IN_ T</v>
          </cell>
        </row>
        <row r="232">
          <cell r="Q232" t="str">
            <v>H80519</v>
          </cell>
          <cell r="R232" t="str">
            <v>H80519 JUL C</v>
          </cell>
          <cell r="S232" t="str">
            <v>GALLI SIC 22 JUL</v>
          </cell>
          <cell r="T232" t="str">
            <v>SIC</v>
          </cell>
          <cell r="U232" t="str">
            <v>IN</v>
          </cell>
          <cell r="V232" t="str">
            <v>IN_ SIC</v>
          </cell>
        </row>
        <row r="233">
          <cell r="Q233" t="str">
            <v>H80125</v>
          </cell>
          <cell r="R233" t="str">
            <v>H80125 JAN S</v>
          </cell>
          <cell r="S233" t="str">
            <v>GALLIANI (Ref 320175)</v>
          </cell>
          <cell r="T233" t="str">
            <v>S</v>
          </cell>
          <cell r="U233" t="str">
            <v>IN</v>
          </cell>
          <cell r="V233" t="str">
            <v>IN_ S</v>
          </cell>
        </row>
        <row r="234">
          <cell r="Q234" t="str">
            <v>H80569</v>
          </cell>
          <cell r="R234" t="str">
            <v>H80569 JUL C</v>
          </cell>
          <cell r="S234" t="str">
            <v>GALLO</v>
          </cell>
          <cell r="T234" t="str">
            <v>T</v>
          </cell>
          <cell r="U234" t="str">
            <v>IN</v>
          </cell>
          <cell r="V234" t="str">
            <v>IN_ T</v>
          </cell>
        </row>
        <row r="235">
          <cell r="Q235" t="str">
            <v>H80629</v>
          </cell>
          <cell r="R235" t="str">
            <v>H80629 AUG C</v>
          </cell>
          <cell r="S235" t="str">
            <v>GALLOTTI</v>
          </cell>
          <cell r="T235" t="str">
            <v>S</v>
          </cell>
          <cell r="U235" t="str">
            <v>IN</v>
          </cell>
          <cell r="V235" t="str">
            <v>IN_ S</v>
          </cell>
        </row>
        <row r="236">
          <cell r="Q236" t="str">
            <v>H80205</v>
          </cell>
          <cell r="R236" t="str">
            <v>H80205 JAN T</v>
          </cell>
          <cell r="S236" t="str">
            <v>GANDOLFI - SENIGAGLIA - MANZIN</v>
          </cell>
          <cell r="T236" t="str">
            <v>T</v>
          </cell>
          <cell r="U236" t="str">
            <v>IN</v>
          </cell>
          <cell r="V236" t="str">
            <v>IN_ T</v>
          </cell>
        </row>
        <row r="237">
          <cell r="Q237" t="str">
            <v>H80570</v>
          </cell>
          <cell r="R237" t="str">
            <v>H80570 AUG C</v>
          </cell>
          <cell r="S237" t="str">
            <v>GANDOLFO</v>
          </cell>
          <cell r="T237" t="str">
            <v>T</v>
          </cell>
          <cell r="U237" t="str">
            <v>IN</v>
          </cell>
          <cell r="V237" t="str">
            <v>IN_ T</v>
          </cell>
        </row>
        <row r="238">
          <cell r="Q238" t="str">
            <v>H80422</v>
          </cell>
          <cell r="R238" t="str">
            <v>H80422 MAR C</v>
          </cell>
          <cell r="S238" t="str">
            <v>GARAVAGLIA</v>
          </cell>
          <cell r="T238" t="str">
            <v>T</v>
          </cell>
          <cell r="U238" t="str">
            <v>IN</v>
          </cell>
          <cell r="V238" t="str">
            <v>IN_ T</v>
          </cell>
        </row>
        <row r="239">
          <cell r="Q239" t="str">
            <v>H80463</v>
          </cell>
          <cell r="R239" t="str">
            <v>H80463 MAR C</v>
          </cell>
          <cell r="S239" t="str">
            <v>GARGANO</v>
          </cell>
          <cell r="T239" t="str">
            <v>T</v>
          </cell>
          <cell r="U239" t="str">
            <v>IN</v>
          </cell>
          <cell r="V239" t="str">
            <v>IN_ T</v>
          </cell>
        </row>
        <row r="240">
          <cell r="Q240" t="str">
            <v>H80179</v>
          </cell>
          <cell r="R240" t="str">
            <v>H80179 FEB T</v>
          </cell>
          <cell r="S240" t="str">
            <v>GARILLI - ROCCHIA - CROCE</v>
          </cell>
          <cell r="T240" t="str">
            <v>T</v>
          </cell>
          <cell r="U240" t="str">
            <v>IN</v>
          </cell>
          <cell r="V240" t="str">
            <v>IN_ T</v>
          </cell>
        </row>
        <row r="241">
          <cell r="Q241" t="str">
            <v>H80067</v>
          </cell>
          <cell r="R241" t="str">
            <v>H80067 FEB SIC</v>
          </cell>
          <cell r="S241" t="str">
            <v>GARNERO</v>
          </cell>
          <cell r="T241" t="str">
            <v>SIC</v>
          </cell>
          <cell r="U241" t="str">
            <v>IN</v>
          </cell>
          <cell r="V241" t="str">
            <v>IN_ SIC</v>
          </cell>
        </row>
        <row r="242">
          <cell r="Q242" t="str">
            <v>H80456</v>
          </cell>
          <cell r="R242" t="str">
            <v>H80456 MAR LT</v>
          </cell>
          <cell r="S242" t="str">
            <v>GARNERO</v>
          </cell>
          <cell r="T242" t="str">
            <v>SIC</v>
          </cell>
          <cell r="U242" t="str">
            <v>IN</v>
          </cell>
          <cell r="V242" t="str">
            <v>IN_ SIC</v>
          </cell>
        </row>
        <row r="243">
          <cell r="Q243" t="str">
            <v>H80178</v>
          </cell>
          <cell r="R243" t="str">
            <v>H80178 MAR SIC</v>
          </cell>
          <cell r="S243" t="str">
            <v>GAVASSO - CANGINI</v>
          </cell>
          <cell r="T243" t="str">
            <v>SIC</v>
          </cell>
          <cell r="U243" t="str">
            <v>IN</v>
          </cell>
          <cell r="V243" t="str">
            <v>IN_ SIC</v>
          </cell>
        </row>
        <row r="244">
          <cell r="Q244" t="str">
            <v>H80094</v>
          </cell>
          <cell r="R244" t="str">
            <v>H80094 APR V</v>
          </cell>
          <cell r="S244" t="str">
            <v>GELOSO</v>
          </cell>
          <cell r="T244" t="str">
            <v>T</v>
          </cell>
          <cell r="U244" t="str">
            <v>IN</v>
          </cell>
          <cell r="V244" t="str">
            <v>IN_ T</v>
          </cell>
        </row>
        <row r="245">
          <cell r="Q245" t="str">
            <v>H80037</v>
          </cell>
          <cell r="R245" t="str">
            <v>H80037 JAN T</v>
          </cell>
          <cell r="S245" t="str">
            <v>GENNAIO</v>
          </cell>
          <cell r="T245" t="str">
            <v>T</v>
          </cell>
          <cell r="U245" t="str">
            <v>IN</v>
          </cell>
          <cell r="V245" t="str">
            <v>IN_ T</v>
          </cell>
        </row>
        <row r="246">
          <cell r="Q246" t="str">
            <v>H80146</v>
          </cell>
          <cell r="R246" t="str">
            <v>H80146 JAN S</v>
          </cell>
          <cell r="S246" t="str">
            <v>GEORGI</v>
          </cell>
          <cell r="T246" t="str">
            <v>S</v>
          </cell>
          <cell r="U246" t="str">
            <v>IN</v>
          </cell>
          <cell r="V246" t="str">
            <v>IN_ S</v>
          </cell>
        </row>
        <row r="247">
          <cell r="Q247" t="str">
            <v>H80620</v>
          </cell>
          <cell r="R247" t="str">
            <v>H80620 JUL C</v>
          </cell>
          <cell r="S247" t="str">
            <v>GIACOMO</v>
          </cell>
          <cell r="T247" t="str">
            <v>T</v>
          </cell>
          <cell r="U247" t="str">
            <v>IN</v>
          </cell>
          <cell r="V247" t="str">
            <v>IN_ T</v>
          </cell>
        </row>
        <row r="248">
          <cell r="Q248" t="str">
            <v>H80480</v>
          </cell>
          <cell r="R248" t="str">
            <v>H80480 APR TC</v>
          </cell>
          <cell r="S248" t="str">
            <v>GIAMPAOLI</v>
          </cell>
          <cell r="T248" t="str">
            <v>T</v>
          </cell>
          <cell r="U248" t="str">
            <v>IN</v>
          </cell>
          <cell r="V248" t="str">
            <v>IN_ T</v>
          </cell>
        </row>
        <row r="249">
          <cell r="Q249" t="str">
            <v>H80093</v>
          </cell>
          <cell r="R249" t="str">
            <v>H80093 JAN T</v>
          </cell>
          <cell r="S249" t="str">
            <v>GIANETTI</v>
          </cell>
          <cell r="T249" t="str">
            <v>T</v>
          </cell>
          <cell r="U249" t="str">
            <v>IN</v>
          </cell>
          <cell r="V249" t="str">
            <v>IN_ T</v>
          </cell>
        </row>
        <row r="250">
          <cell r="Q250" t="str">
            <v>H80457</v>
          </cell>
          <cell r="R250" t="str">
            <v>H80457 MAR T</v>
          </cell>
          <cell r="S250" t="str">
            <v>GIANNUZZI</v>
          </cell>
          <cell r="T250" t="str">
            <v>T</v>
          </cell>
          <cell r="U250" t="str">
            <v>IN</v>
          </cell>
          <cell r="V250" t="str">
            <v>IN_ T</v>
          </cell>
        </row>
        <row r="251">
          <cell r="Q251" t="str">
            <v>H80453</v>
          </cell>
          <cell r="R251" t="str">
            <v>H80453 AUG VCL</v>
          </cell>
          <cell r="S251" t="str">
            <v>GIANO</v>
          </cell>
          <cell r="T251" t="str">
            <v>T</v>
          </cell>
          <cell r="U251" t="str">
            <v>IN</v>
          </cell>
          <cell r="V251" t="str">
            <v>IN_ T</v>
          </cell>
        </row>
        <row r="252">
          <cell r="Q252" t="str">
            <v>H80185</v>
          </cell>
          <cell r="R252" t="str">
            <v>H80185 FEB T</v>
          </cell>
          <cell r="S252" t="str">
            <v>GIOIA - RUBERG</v>
          </cell>
          <cell r="T252" t="str">
            <v>T</v>
          </cell>
          <cell r="U252" t="str">
            <v>IN</v>
          </cell>
          <cell r="V252" t="str">
            <v>IN_ T</v>
          </cell>
        </row>
        <row r="253">
          <cell r="Q253" t="str">
            <v>H80251</v>
          </cell>
          <cell r="R253" t="str">
            <v>H80251 MAR T</v>
          </cell>
          <cell r="S253" t="str">
            <v>GIOIELLO (TP 200306)</v>
          </cell>
          <cell r="T253" t="str">
            <v>T</v>
          </cell>
          <cell r="U253" t="str">
            <v>IN</v>
          </cell>
          <cell r="V253" t="str">
            <v>IN_ T</v>
          </cell>
        </row>
        <row r="254">
          <cell r="Q254" t="str">
            <v>H80521</v>
          </cell>
          <cell r="R254" t="str">
            <v>H80521 APR V</v>
          </cell>
          <cell r="S254" t="str">
            <v>GIORGIO SIC 19 APR</v>
          </cell>
          <cell r="T254" t="str">
            <v>SIC</v>
          </cell>
          <cell r="U254" t="str">
            <v>IN</v>
          </cell>
          <cell r="V254" t="str">
            <v>IN_ SIC</v>
          </cell>
        </row>
        <row r="255">
          <cell r="Q255" t="str">
            <v>H80459</v>
          </cell>
          <cell r="R255" t="str">
            <v>H80459 APR LC</v>
          </cell>
          <cell r="S255" t="str">
            <v>GIROTTO</v>
          </cell>
          <cell r="T255" t="str">
            <v>T</v>
          </cell>
          <cell r="U255" t="str">
            <v>IN</v>
          </cell>
          <cell r="V255" t="str">
            <v>IN_ T</v>
          </cell>
        </row>
        <row r="256">
          <cell r="Q256" t="str">
            <v>H80605</v>
          </cell>
          <cell r="R256" t="str">
            <v>H80605 JUN C</v>
          </cell>
          <cell r="S256" t="str">
            <v>GISLIMBERTI</v>
          </cell>
          <cell r="T256" t="str">
            <v>SIC</v>
          </cell>
          <cell r="U256" t="str">
            <v>IN</v>
          </cell>
          <cell r="V256" t="str">
            <v>IN_ SIC</v>
          </cell>
        </row>
        <row r="257">
          <cell r="Q257" t="str">
            <v>H80144</v>
          </cell>
          <cell r="R257" t="str">
            <v>H80144 JAN T</v>
          </cell>
          <cell r="S257" t="str">
            <v>GISOLDO - POZZI</v>
          </cell>
          <cell r="T257" t="str">
            <v>T</v>
          </cell>
          <cell r="U257" t="str">
            <v>IN</v>
          </cell>
          <cell r="V257" t="str">
            <v>IN_ T</v>
          </cell>
        </row>
        <row r="258">
          <cell r="Q258" t="str">
            <v>H80318</v>
          </cell>
          <cell r="R258" t="str">
            <v>H80318 MAR S</v>
          </cell>
          <cell r="S258" t="str">
            <v>GIUDICI</v>
          </cell>
          <cell r="T258" t="str">
            <v>S</v>
          </cell>
          <cell r="U258" t="str">
            <v>IN</v>
          </cell>
          <cell r="V258" t="str">
            <v>IN_ S</v>
          </cell>
        </row>
        <row r="259">
          <cell r="Q259" t="str">
            <v>H80099</v>
          </cell>
          <cell r="R259" t="str">
            <v>H80099 JAN SIC</v>
          </cell>
          <cell r="S259" t="str">
            <v>GIUSTI - POZZI</v>
          </cell>
          <cell r="T259" t="str">
            <v>SIC</v>
          </cell>
          <cell r="U259" t="str">
            <v>IN</v>
          </cell>
          <cell r="V259" t="str">
            <v>IN_ SIC</v>
          </cell>
        </row>
        <row r="260">
          <cell r="Q260" t="str">
            <v>H80236</v>
          </cell>
          <cell r="R260" t="str">
            <v>H80236 MAR S</v>
          </cell>
          <cell r="S260" t="str">
            <v>GIUSTO - BORNETO</v>
          </cell>
          <cell r="T260" t="str">
            <v>S</v>
          </cell>
          <cell r="U260" t="str">
            <v>IN</v>
          </cell>
          <cell r="V260" t="str">
            <v>IN_ S</v>
          </cell>
        </row>
        <row r="261">
          <cell r="Q261" t="str">
            <v>H80561</v>
          </cell>
          <cell r="R261" t="str">
            <v>H80561.1 JUL T</v>
          </cell>
          <cell r="S261" t="str">
            <v>GORI</v>
          </cell>
          <cell r="T261" t="str">
            <v>SIC</v>
          </cell>
          <cell r="U261" t="str">
            <v>IN</v>
          </cell>
          <cell r="V261" t="str">
            <v>IN_ SIC</v>
          </cell>
        </row>
        <row r="262">
          <cell r="Q262" t="str">
            <v>H80243</v>
          </cell>
          <cell r="R262" t="str">
            <v>H80243 FEB SIC</v>
          </cell>
          <cell r="S262" t="str">
            <v>GOVONI - SALAR</v>
          </cell>
          <cell r="T262" t="str">
            <v>SIC</v>
          </cell>
          <cell r="U262" t="str">
            <v>IN</v>
          </cell>
          <cell r="V262" t="str">
            <v>IN_ SIC</v>
          </cell>
        </row>
        <row r="263">
          <cell r="Q263" t="str">
            <v>H80401</v>
          </cell>
          <cell r="R263" t="str">
            <v>H80401 AUG T</v>
          </cell>
          <cell r="S263" t="str">
            <v>GRECO</v>
          </cell>
          <cell r="T263" t="str">
            <v>SIC</v>
          </cell>
          <cell r="U263" t="str">
            <v>IN</v>
          </cell>
          <cell r="V263" t="str">
            <v>IN_ SIC</v>
          </cell>
        </row>
        <row r="264">
          <cell r="Q264" t="str">
            <v>H80232</v>
          </cell>
          <cell r="R264" t="str">
            <v>H80232 FEB T</v>
          </cell>
          <cell r="S264" t="str">
            <v>GRP 15 PAX</v>
          </cell>
          <cell r="T264" t="str">
            <v>T</v>
          </cell>
          <cell r="U264" t="str">
            <v>IN</v>
          </cell>
          <cell r="V264" t="str">
            <v>IN_ T</v>
          </cell>
        </row>
        <row r="265">
          <cell r="Q265" t="str">
            <v>H80064</v>
          </cell>
          <cell r="R265" t="str">
            <v>H80064 FEB T</v>
          </cell>
          <cell r="S265" t="str">
            <v>GRP 27PAX-MAGINI/TIZZI/BALEANI</v>
          </cell>
          <cell r="T265" t="str">
            <v>T</v>
          </cell>
          <cell r="U265" t="str">
            <v>IN</v>
          </cell>
          <cell r="V265" t="str">
            <v>IN_ T</v>
          </cell>
        </row>
        <row r="266">
          <cell r="Q266" t="str">
            <v>H80152</v>
          </cell>
          <cell r="R266" t="str">
            <v>H80152 MAR I</v>
          </cell>
          <cell r="S266" t="str">
            <v>GUIA CREATIVA</v>
          </cell>
          <cell r="T266" t="str">
            <v>I</v>
          </cell>
          <cell r="U266" t="str">
            <v>IN</v>
          </cell>
          <cell r="V266" t="str">
            <v>IN_ I</v>
          </cell>
        </row>
        <row r="267">
          <cell r="Q267" t="str">
            <v>H80159</v>
          </cell>
          <cell r="R267" t="str">
            <v>H80159 JAN T</v>
          </cell>
          <cell r="S267" t="str">
            <v>HAPPY TOUR - FARINA/ BONIFAZI</v>
          </cell>
          <cell r="T267" t="str">
            <v>T</v>
          </cell>
          <cell r="U267" t="str">
            <v>IN</v>
          </cell>
          <cell r="V267" t="str">
            <v>IN_ T</v>
          </cell>
        </row>
        <row r="268">
          <cell r="Q268" t="str">
            <v>H80254</v>
          </cell>
          <cell r="R268" t="str">
            <v>H80254 V FEB</v>
          </cell>
          <cell r="S268" t="str">
            <v>HENNEMAN</v>
          </cell>
          <cell r="T268" t="str">
            <v>S</v>
          </cell>
          <cell r="U268" t="str">
            <v>IN</v>
          </cell>
          <cell r="V268" t="str">
            <v>IN_ S</v>
          </cell>
        </row>
        <row r="269">
          <cell r="Q269" t="str">
            <v>H80266</v>
          </cell>
          <cell r="R269" t="str">
            <v>H80266 JAN VT</v>
          </cell>
          <cell r="S269" t="str">
            <v>HOANG NAM TIEN</v>
          </cell>
          <cell r="T269" t="str">
            <v>S</v>
          </cell>
          <cell r="U269" t="str">
            <v>HM</v>
          </cell>
          <cell r="V269" t="str">
            <v>HM_ S</v>
          </cell>
        </row>
        <row r="270">
          <cell r="Q270" t="str">
            <v>H80539</v>
          </cell>
          <cell r="R270" t="str">
            <v>H80539 MAR V-cm</v>
          </cell>
          <cell r="S270" t="str">
            <v>HOLGER</v>
          </cell>
          <cell r="T270" t="str">
            <v>S</v>
          </cell>
          <cell r="U270" t="str">
            <v>OT</v>
          </cell>
          <cell r="V270" t="str">
            <v>OT_ S</v>
          </cell>
        </row>
        <row r="271">
          <cell r="Q271" t="str">
            <v>H80043</v>
          </cell>
          <cell r="R271" t="str">
            <v>H80043 FEB I</v>
          </cell>
          <cell r="S271" t="str">
            <v>HOYA</v>
          </cell>
          <cell r="T271" t="str">
            <v>I</v>
          </cell>
          <cell r="U271" t="str">
            <v>IN</v>
          </cell>
          <cell r="V271" t="str">
            <v>IN_ I</v>
          </cell>
        </row>
        <row r="272">
          <cell r="Q272" t="str">
            <v>H80049</v>
          </cell>
          <cell r="R272" t="str">
            <v>H80049 MAR TLCT</v>
          </cell>
          <cell r="S272" t="str">
            <v>ILARIA STRIP</v>
          </cell>
          <cell r="T272" t="str">
            <v>ST</v>
          </cell>
          <cell r="U272" t="str">
            <v>IN</v>
          </cell>
          <cell r="V272" t="str">
            <v>IN_ ST</v>
          </cell>
        </row>
        <row r="273">
          <cell r="Q273" t="str">
            <v>H80090</v>
          </cell>
          <cell r="R273" t="str">
            <v>H80090 JAN T</v>
          </cell>
          <cell r="S273" t="str">
            <v>ILLIANO</v>
          </cell>
          <cell r="T273" t="str">
            <v>T</v>
          </cell>
          <cell r="U273" t="str">
            <v>IN</v>
          </cell>
          <cell r="V273" t="str">
            <v>IN_ T</v>
          </cell>
        </row>
        <row r="274">
          <cell r="Q274" t="str">
            <v>H80241</v>
          </cell>
          <cell r="R274" t="str">
            <v>H80241 FEB S</v>
          </cell>
          <cell r="S274" t="str">
            <v>ILORINI-BERTINETTI-DE MARCHI</v>
          </cell>
          <cell r="T274" t="str">
            <v>S</v>
          </cell>
          <cell r="U274" t="str">
            <v>IN</v>
          </cell>
          <cell r="V274" t="str">
            <v>IN_ S</v>
          </cell>
        </row>
        <row r="275">
          <cell r="Q275" t="str">
            <v>H80088</v>
          </cell>
          <cell r="R275" t="str">
            <v>H80088 APR C</v>
          </cell>
          <cell r="S275" t="str">
            <v>IMEP</v>
          </cell>
          <cell r="T275" t="str">
            <v>I</v>
          </cell>
          <cell r="U275" t="str">
            <v>IN</v>
          </cell>
          <cell r="V275" t="str">
            <v>IN_ I</v>
          </cell>
        </row>
        <row r="276">
          <cell r="Q276" t="str">
            <v>H80175</v>
          </cell>
          <cell r="R276" t="str">
            <v>H80175 JAN T</v>
          </cell>
          <cell r="S276" t="str">
            <v>ISOLA GIUSEPPE</v>
          </cell>
          <cell r="T276" t="str">
            <v>T</v>
          </cell>
          <cell r="U276" t="str">
            <v>IN</v>
          </cell>
          <cell r="V276" t="str">
            <v>IN_ T</v>
          </cell>
        </row>
        <row r="277">
          <cell r="Q277" t="str">
            <v>H80296</v>
          </cell>
          <cell r="R277" t="str">
            <v>H80296 JAN V</v>
          </cell>
          <cell r="S277" t="str">
            <v>IULARO</v>
          </cell>
          <cell r="T277" t="str">
            <v>S</v>
          </cell>
          <cell r="U277" t="str">
            <v>IN</v>
          </cell>
          <cell r="V277" t="str">
            <v>IN_ S</v>
          </cell>
        </row>
        <row r="278">
          <cell r="Q278" t="str">
            <v>H80320</v>
          </cell>
          <cell r="R278" t="str">
            <v>H80320 FEB VC</v>
          </cell>
          <cell r="S278" t="str">
            <v>IURLARO</v>
          </cell>
          <cell r="T278" t="str">
            <v>T</v>
          </cell>
          <cell r="U278" t="str">
            <v>IN</v>
          </cell>
          <cell r="V278" t="str">
            <v>IN_ T</v>
          </cell>
        </row>
        <row r="279">
          <cell r="Q279" t="str">
            <v>H80445</v>
          </cell>
          <cell r="R279" t="str">
            <v>H80445 FEB V</v>
          </cell>
          <cell r="S279" t="str">
            <v>JORGE</v>
          </cell>
          <cell r="T279" t="str">
            <v>S</v>
          </cell>
          <cell r="U279" t="str">
            <v>IN</v>
          </cell>
          <cell r="V279" t="str">
            <v>IN_ S</v>
          </cell>
        </row>
        <row r="280">
          <cell r="Q280" t="str">
            <v>H80507</v>
          </cell>
          <cell r="R280" t="str">
            <v>H80507 APR V</v>
          </cell>
          <cell r="S280" t="str">
            <v>JORGE</v>
          </cell>
          <cell r="T280" t="str">
            <v>S</v>
          </cell>
          <cell r="U280" t="str">
            <v>IN</v>
          </cell>
          <cell r="V280" t="str">
            <v>IN_ S</v>
          </cell>
        </row>
        <row r="281">
          <cell r="Q281" t="str">
            <v>H80506</v>
          </cell>
          <cell r="R281" t="str">
            <v>H80506 MAY V</v>
          </cell>
          <cell r="S281" t="str">
            <v>JORIO</v>
          </cell>
          <cell r="T281" t="str">
            <v>S</v>
          </cell>
          <cell r="U281" t="str">
            <v>IN</v>
          </cell>
          <cell r="V281" t="str">
            <v>IN_ S</v>
          </cell>
        </row>
        <row r="282">
          <cell r="Q282" t="str">
            <v>H81060</v>
          </cell>
          <cell r="R282" t="str">
            <v>H81060 FEB LVC</v>
          </cell>
          <cell r="S282" t="str">
            <v>JULIA</v>
          </cell>
          <cell r="T282" t="str">
            <v>T</v>
          </cell>
          <cell r="U282" t="str">
            <v>IN</v>
          </cell>
          <cell r="V282" t="str">
            <v>IN_ T</v>
          </cell>
        </row>
        <row r="283">
          <cell r="Q283" t="str">
            <v>H80561</v>
          </cell>
          <cell r="R283" t="str">
            <v>H80561 APR CV</v>
          </cell>
          <cell r="S283" t="str">
            <v>JUVENAL</v>
          </cell>
          <cell r="T283" t="str">
            <v>T</v>
          </cell>
          <cell r="U283" t="str">
            <v>IN</v>
          </cell>
          <cell r="V283" t="str">
            <v>IN_ T</v>
          </cell>
        </row>
        <row r="284">
          <cell r="Q284" t="str">
            <v>H80584</v>
          </cell>
          <cell r="R284" t="str">
            <v>H80584 JUL C</v>
          </cell>
          <cell r="S284" t="str">
            <v>KITCHING</v>
          </cell>
          <cell r="T284" t="str">
            <v>S</v>
          </cell>
          <cell r="U284" t="str">
            <v>IN</v>
          </cell>
          <cell r="V284" t="str">
            <v>IN_ S</v>
          </cell>
        </row>
        <row r="285">
          <cell r="Q285" t="str">
            <v>H80068</v>
          </cell>
          <cell r="R285" t="str">
            <v>H80068 MAR</v>
          </cell>
          <cell r="S285" t="str">
            <v>KUN</v>
          </cell>
          <cell r="T285" t="str">
            <v>T</v>
          </cell>
          <cell r="U285" t="str">
            <v>IN</v>
          </cell>
          <cell r="V285" t="str">
            <v>IN_ T</v>
          </cell>
        </row>
        <row r="286">
          <cell r="Q286" t="str">
            <v>H80314</v>
          </cell>
          <cell r="R286" t="str">
            <v>H80314 MAR VCV</v>
          </cell>
          <cell r="S286" t="str">
            <v>LA ROSA DEI VENTI</v>
          </cell>
          <cell r="T286" t="str">
            <v>T</v>
          </cell>
          <cell r="U286" t="str">
            <v>IN</v>
          </cell>
          <cell r="V286" t="str">
            <v>IN_ T</v>
          </cell>
        </row>
        <row r="287">
          <cell r="Q287" t="str">
            <v>H80577</v>
          </cell>
          <cell r="R287" t="str">
            <v>H80577 APR V</v>
          </cell>
          <cell r="S287" t="str">
            <v>LAGNERINI</v>
          </cell>
          <cell r="T287" t="str">
            <v>S</v>
          </cell>
          <cell r="U287" t="str">
            <v>IN</v>
          </cell>
          <cell r="V287" t="str">
            <v>IN_ S</v>
          </cell>
        </row>
        <row r="288">
          <cell r="Q288" t="str">
            <v>H80412</v>
          </cell>
          <cell r="R288" t="str">
            <v>H80412 MAR V</v>
          </cell>
          <cell r="S288" t="str">
            <v>LANOTTE</v>
          </cell>
          <cell r="T288" t="str">
            <v>SIC</v>
          </cell>
          <cell r="U288" t="str">
            <v>IN</v>
          </cell>
          <cell r="V288" t="str">
            <v>IN_ SIC</v>
          </cell>
        </row>
        <row r="289">
          <cell r="Q289" t="str">
            <v>H80450</v>
          </cell>
          <cell r="R289" t="str">
            <v>H80450 MAR V</v>
          </cell>
          <cell r="S289" t="str">
            <v>LANOTTO (SIC 15 MAR)</v>
          </cell>
          <cell r="T289" t="str">
            <v>S</v>
          </cell>
          <cell r="U289" t="str">
            <v>IN</v>
          </cell>
          <cell r="V289" t="str">
            <v>IN_ S</v>
          </cell>
        </row>
        <row r="290">
          <cell r="Q290" t="str">
            <v>H80588</v>
          </cell>
          <cell r="R290" t="str">
            <v>H80588 SEP LC</v>
          </cell>
          <cell r="S290" t="str">
            <v>LATINI</v>
          </cell>
          <cell r="T290" t="str">
            <v>T</v>
          </cell>
          <cell r="U290" t="str">
            <v>IN</v>
          </cell>
          <cell r="V290" t="str">
            <v>IN_ T</v>
          </cell>
        </row>
        <row r="291">
          <cell r="Q291" t="str">
            <v>H80061</v>
          </cell>
          <cell r="R291" t="str">
            <v>H80061 MAR SIC</v>
          </cell>
          <cell r="S291" t="str">
            <v>LAZZARO - BARONI</v>
          </cell>
          <cell r="T291" t="str">
            <v>SIC</v>
          </cell>
          <cell r="U291" t="str">
            <v>IN</v>
          </cell>
          <cell r="V291" t="str">
            <v>IN_ SIC</v>
          </cell>
        </row>
        <row r="292">
          <cell r="Q292" t="str">
            <v>H80339</v>
          </cell>
          <cell r="R292" t="str">
            <v>H80339 FEB C</v>
          </cell>
          <cell r="S292" t="str">
            <v>LAZZARONI</v>
          </cell>
          <cell r="T292" t="str">
            <v>T</v>
          </cell>
          <cell r="U292" t="str">
            <v>IN</v>
          </cell>
          <cell r="V292" t="str">
            <v>IN_ T</v>
          </cell>
        </row>
        <row r="293">
          <cell r="Q293" t="str">
            <v>H80423</v>
          </cell>
          <cell r="R293" t="str">
            <v>H80423 MAR V</v>
          </cell>
          <cell r="S293" t="str">
            <v>LEOPOLDO TESTOR</v>
          </cell>
          <cell r="T293" t="str">
            <v>S</v>
          </cell>
          <cell r="U293" t="str">
            <v>IN</v>
          </cell>
          <cell r="V293" t="str">
            <v>IN_ S</v>
          </cell>
        </row>
        <row r="294">
          <cell r="Q294" t="str">
            <v>H80075</v>
          </cell>
          <cell r="R294" t="str">
            <v>H80075 FEB SIC</v>
          </cell>
          <cell r="S294" t="str">
            <v>LIMBERTI-ORLANDINI-TAVERNA</v>
          </cell>
          <cell r="T294" t="str">
            <v>SIC</v>
          </cell>
          <cell r="U294" t="str">
            <v>IN</v>
          </cell>
          <cell r="V294" t="str">
            <v>IN_ SIC</v>
          </cell>
        </row>
        <row r="295">
          <cell r="Q295" t="str">
            <v>H80490</v>
          </cell>
          <cell r="R295" t="str">
            <v>H80490 JUN V</v>
          </cell>
          <cell r="S295" t="str">
            <v>LION CLUB</v>
          </cell>
          <cell r="T295" t="str">
            <v>T</v>
          </cell>
          <cell r="U295" t="str">
            <v>IN</v>
          </cell>
          <cell r="V295" t="str">
            <v>IN_ T</v>
          </cell>
        </row>
        <row r="296">
          <cell r="Q296" t="str">
            <v>H80041</v>
          </cell>
          <cell r="R296" t="str">
            <v>H80041 FEB T</v>
          </cell>
          <cell r="S296" t="str">
            <v>LISTROP GRP I + II</v>
          </cell>
          <cell r="T296" t="str">
            <v>T</v>
          </cell>
          <cell r="U296" t="str">
            <v>IN</v>
          </cell>
          <cell r="V296" t="str">
            <v>IN_ T</v>
          </cell>
        </row>
        <row r="297">
          <cell r="Q297" t="str">
            <v>H80233</v>
          </cell>
          <cell r="R297" t="str">
            <v>H80233 FEB V</v>
          </cell>
          <cell r="S297" t="str">
            <v>LLEIXA-RUSSO-GOLINI</v>
          </cell>
          <cell r="T297" t="str">
            <v>SIC</v>
          </cell>
          <cell r="U297" t="str">
            <v>IN</v>
          </cell>
          <cell r="V297" t="str">
            <v>IN_ SIC</v>
          </cell>
        </row>
        <row r="298">
          <cell r="Q298" t="str">
            <v>H80313</v>
          </cell>
          <cell r="R298" t="str">
            <v>H80313 MAR T</v>
          </cell>
          <cell r="S298" t="str">
            <v>LUCCIARINI &amp; SPECCHIA</v>
          </cell>
          <cell r="T298" t="str">
            <v>T</v>
          </cell>
          <cell r="U298" t="str">
            <v>IN</v>
          </cell>
          <cell r="V298" t="str">
            <v>IN_ T</v>
          </cell>
        </row>
        <row r="299">
          <cell r="Q299" t="str">
            <v>H80547</v>
          </cell>
          <cell r="R299" t="str">
            <v>H80547 AUG TLT</v>
          </cell>
          <cell r="S299" t="str">
            <v>LUDOVICO</v>
          </cell>
          <cell r="T299" t="str">
            <v>T</v>
          </cell>
          <cell r="U299" t="str">
            <v>IN</v>
          </cell>
          <cell r="V299" t="str">
            <v>IN_ T</v>
          </cell>
        </row>
        <row r="300">
          <cell r="Q300" t="str">
            <v>H80461</v>
          </cell>
          <cell r="R300" t="str">
            <v>H80461 MAR C</v>
          </cell>
          <cell r="S300" t="str">
            <v>LUPPI</v>
          </cell>
          <cell r="T300" t="str">
            <v>T</v>
          </cell>
          <cell r="U300" t="str">
            <v>IN</v>
          </cell>
          <cell r="V300" t="str">
            <v>IN_ T</v>
          </cell>
        </row>
        <row r="301">
          <cell r="Q301" t="str">
            <v>H80438</v>
          </cell>
          <cell r="R301" t="str">
            <v>H80438 MAR C</v>
          </cell>
          <cell r="S301" t="str">
            <v>LUPPI - VIP</v>
          </cell>
          <cell r="T301" t="str">
            <v>T</v>
          </cell>
          <cell r="U301" t="str">
            <v>IN</v>
          </cell>
          <cell r="V301" t="str">
            <v>IN_ T</v>
          </cell>
        </row>
        <row r="302">
          <cell r="Q302" t="str">
            <v>H80558</v>
          </cell>
          <cell r="R302" t="str">
            <v>H80558 APR T</v>
          </cell>
          <cell r="S302" t="str">
            <v>MACCARON</v>
          </cell>
          <cell r="T302" t="str">
            <v>S</v>
          </cell>
          <cell r="U302" t="str">
            <v>IN</v>
          </cell>
          <cell r="V302" t="str">
            <v>IN_ S</v>
          </cell>
        </row>
        <row r="303">
          <cell r="Q303" t="str">
            <v>H80077</v>
          </cell>
          <cell r="R303" t="str">
            <v>H80077 JAN T</v>
          </cell>
          <cell r="S303" t="str">
            <v>MAGAGNINI</v>
          </cell>
          <cell r="T303" t="str">
            <v>T</v>
          </cell>
          <cell r="U303" t="str">
            <v>IN</v>
          </cell>
          <cell r="V303" t="str">
            <v>IN_ T</v>
          </cell>
        </row>
        <row r="304">
          <cell r="Q304" t="str">
            <v>H80315</v>
          </cell>
          <cell r="R304" t="str">
            <v>H80315 FEB V</v>
          </cell>
          <cell r="S304" t="str">
            <v>MAGHINI</v>
          </cell>
          <cell r="T304" t="str">
            <v>T</v>
          </cell>
          <cell r="U304" t="str">
            <v>IN</v>
          </cell>
          <cell r="V304" t="str">
            <v>IN_ T</v>
          </cell>
        </row>
        <row r="305">
          <cell r="Q305" t="str">
            <v>H80288</v>
          </cell>
          <cell r="R305" t="str">
            <v>H80288 JAN V</v>
          </cell>
          <cell r="S305" t="str">
            <v>MAIBACH</v>
          </cell>
          <cell r="T305" t="str">
            <v>S</v>
          </cell>
          <cell r="U305" t="str">
            <v>HM</v>
          </cell>
          <cell r="V305" t="str">
            <v>HM_ S</v>
          </cell>
        </row>
        <row r="306">
          <cell r="Q306" t="str">
            <v>H80253</v>
          </cell>
          <cell r="R306" t="str">
            <v>H80253 FEB T</v>
          </cell>
          <cell r="S306" t="str">
            <v>MAKOUA</v>
          </cell>
          <cell r="T306" t="str">
            <v>T</v>
          </cell>
          <cell r="U306" t="str">
            <v>IN</v>
          </cell>
          <cell r="V306" t="str">
            <v>IN_ T</v>
          </cell>
        </row>
        <row r="307">
          <cell r="Q307" t="str">
            <v>H80513</v>
          </cell>
          <cell r="R307" t="str">
            <v>H80513 APR C</v>
          </cell>
          <cell r="S307" t="str">
            <v>MALKUN</v>
          </cell>
          <cell r="T307" t="str">
            <v>T</v>
          </cell>
          <cell r="U307" t="str">
            <v>IN</v>
          </cell>
          <cell r="V307" t="str">
            <v>IN_ T</v>
          </cell>
        </row>
        <row r="308">
          <cell r="Q308" t="str">
            <v>H80554</v>
          </cell>
          <cell r="R308" t="str">
            <v>H80554 AUG L</v>
          </cell>
          <cell r="S308" t="str">
            <v>MANGILI</v>
          </cell>
          <cell r="T308" t="str">
            <v>T</v>
          </cell>
          <cell r="U308" t="str">
            <v>IN</v>
          </cell>
          <cell r="V308" t="str">
            <v>IN_ T</v>
          </cell>
        </row>
        <row r="309">
          <cell r="Q309" t="str">
            <v>H80065</v>
          </cell>
          <cell r="R309" t="str">
            <v>H80065 MAR S</v>
          </cell>
          <cell r="S309" t="str">
            <v>MANSUETO - Honeymoon</v>
          </cell>
          <cell r="T309" t="str">
            <v>S</v>
          </cell>
          <cell r="U309" t="str">
            <v>IN</v>
          </cell>
          <cell r="V309" t="str">
            <v>IN_ S</v>
          </cell>
        </row>
        <row r="310">
          <cell r="Q310" t="str">
            <v>H80476</v>
          </cell>
          <cell r="R310" t="str">
            <v>H80476 APR V</v>
          </cell>
          <cell r="S310" t="str">
            <v>MARCELLINO</v>
          </cell>
          <cell r="T310" t="str">
            <v>S</v>
          </cell>
          <cell r="U310" t="str">
            <v>IN</v>
          </cell>
          <cell r="V310" t="str">
            <v>IN_ S</v>
          </cell>
        </row>
        <row r="311">
          <cell r="Q311" t="str">
            <v>H80377</v>
          </cell>
          <cell r="R311" t="str">
            <v>H80377 MAR C</v>
          </cell>
          <cell r="S311" t="str">
            <v>MARCHIANO</v>
          </cell>
          <cell r="T311" t="str">
            <v>T</v>
          </cell>
          <cell r="U311" t="str">
            <v>IN</v>
          </cell>
          <cell r="V311" t="str">
            <v>IN_ T</v>
          </cell>
        </row>
        <row r="312">
          <cell r="Q312" t="str">
            <v>H80472</v>
          </cell>
          <cell r="R312" t="str">
            <v>H80472 APR T</v>
          </cell>
          <cell r="S312" t="str">
            <v>MARCIANO</v>
          </cell>
          <cell r="T312" t="str">
            <v>S</v>
          </cell>
          <cell r="U312" t="str">
            <v>IN</v>
          </cell>
          <cell r="V312" t="str">
            <v>IN_ S</v>
          </cell>
        </row>
        <row r="313">
          <cell r="Q313" t="str">
            <v>H80407</v>
          </cell>
          <cell r="R313" t="str">
            <v>H80407 MAR C</v>
          </cell>
          <cell r="S313" t="str">
            <v>MARELLI (Sic 4 Mar 08)</v>
          </cell>
          <cell r="T313" t="str">
            <v>SIC</v>
          </cell>
          <cell r="U313" t="str">
            <v>IN</v>
          </cell>
          <cell r="V313" t="str">
            <v>IN_ SIC</v>
          </cell>
        </row>
        <row r="314">
          <cell r="Q314" t="str">
            <v>H80195</v>
          </cell>
          <cell r="R314" t="str">
            <v>H80195 FEB S</v>
          </cell>
          <cell r="S314" t="str">
            <v>MARI - VAGLIVIELLO</v>
          </cell>
          <cell r="T314" t="str">
            <v>S</v>
          </cell>
          <cell r="U314" t="str">
            <v>IN</v>
          </cell>
          <cell r="V314" t="str">
            <v>IN_ S</v>
          </cell>
        </row>
        <row r="315">
          <cell r="Q315" t="str">
            <v>H80212</v>
          </cell>
          <cell r="R315" t="str">
            <v>H80212 MAR T</v>
          </cell>
          <cell r="S315" t="str">
            <v>MARIA AGUAS - INES AGUAS</v>
          </cell>
          <cell r="T315" t="str">
            <v>T</v>
          </cell>
          <cell r="U315" t="str">
            <v>IN</v>
          </cell>
          <cell r="V315" t="str">
            <v>IN_ T</v>
          </cell>
        </row>
        <row r="316">
          <cell r="Q316" t="str">
            <v>H80379</v>
          </cell>
          <cell r="R316" t="str">
            <v>H80379 AUG V</v>
          </cell>
          <cell r="S316" t="str">
            <v>MARIANI (Sic 2 Aug 08)</v>
          </cell>
          <cell r="T316" t="str">
            <v>SIC</v>
          </cell>
          <cell r="U316" t="str">
            <v>IN</v>
          </cell>
          <cell r="V316" t="str">
            <v>IN_ SIC</v>
          </cell>
        </row>
        <row r="317">
          <cell r="Q317" t="str">
            <v>H80147</v>
          </cell>
          <cell r="R317" t="str">
            <v>H80147 JAN T</v>
          </cell>
          <cell r="S317" t="str">
            <v>MARIUCCIA /ROSSI/PERETTI/GALLO</v>
          </cell>
          <cell r="T317" t="str">
            <v>S</v>
          </cell>
          <cell r="U317" t="str">
            <v>IN</v>
          </cell>
          <cell r="V317" t="str">
            <v>IN_ S</v>
          </cell>
        </row>
        <row r="318">
          <cell r="Q318" t="str">
            <v>H80359</v>
          </cell>
          <cell r="R318" t="str">
            <v>H80359 JAN TLCT</v>
          </cell>
          <cell r="S318" t="str">
            <v>MARONE</v>
          </cell>
          <cell r="T318" t="str">
            <v>T</v>
          </cell>
          <cell r="U318" t="str">
            <v>IN</v>
          </cell>
          <cell r="V318" t="str">
            <v>IN_ T</v>
          </cell>
        </row>
        <row r="319">
          <cell r="Q319" t="str">
            <v>H80611</v>
          </cell>
          <cell r="R319" t="str">
            <v>H80611 JUL T</v>
          </cell>
          <cell r="S319" t="str">
            <v>MARTINELLI</v>
          </cell>
          <cell r="T319" t="str">
            <v>S</v>
          </cell>
          <cell r="U319" t="str">
            <v>IN</v>
          </cell>
          <cell r="V319" t="str">
            <v>IN_ S</v>
          </cell>
        </row>
        <row r="320">
          <cell r="Q320" t="str">
            <v>H80615</v>
          </cell>
          <cell r="R320" t="str">
            <v>H80615 JUL C</v>
          </cell>
          <cell r="S320" t="str">
            <v>MARTINI</v>
          </cell>
          <cell r="T320" t="str">
            <v>T</v>
          </cell>
          <cell r="U320" t="str">
            <v>IN</v>
          </cell>
          <cell r="V320" t="str">
            <v>IN_ T</v>
          </cell>
        </row>
        <row r="321">
          <cell r="Q321" t="str">
            <v>H80465</v>
          </cell>
          <cell r="R321" t="str">
            <v>H80465 APR V</v>
          </cell>
          <cell r="S321" t="str">
            <v>MARZARO</v>
          </cell>
          <cell r="T321" t="str">
            <v>S</v>
          </cell>
          <cell r="U321" t="str">
            <v>IN</v>
          </cell>
          <cell r="V321" t="str">
            <v>IN_ S</v>
          </cell>
        </row>
        <row r="322">
          <cell r="Q322" t="str">
            <v>H80613</v>
          </cell>
          <cell r="R322" t="str">
            <v>H80613 AUG T</v>
          </cell>
          <cell r="S322" t="str">
            <v>MASCIA</v>
          </cell>
          <cell r="T322" t="str">
            <v>T</v>
          </cell>
          <cell r="U322" t="str">
            <v>IN</v>
          </cell>
          <cell r="V322" t="str">
            <v>IN_ T</v>
          </cell>
        </row>
        <row r="323">
          <cell r="Q323" t="str">
            <v>H80311</v>
          </cell>
          <cell r="R323" t="str">
            <v>H80311 MAR T</v>
          </cell>
          <cell r="S323" t="str">
            <v>MASENTO</v>
          </cell>
          <cell r="T323" t="str">
            <v>T</v>
          </cell>
          <cell r="U323" t="str">
            <v>IN</v>
          </cell>
          <cell r="V323" t="str">
            <v>IN_ T</v>
          </cell>
        </row>
        <row r="324">
          <cell r="Q324" t="str">
            <v>H80410</v>
          </cell>
          <cell r="R324" t="str">
            <v>H80410 MAR VC</v>
          </cell>
          <cell r="S324" t="str">
            <v>MASSI</v>
          </cell>
          <cell r="T324" t="str">
            <v>T</v>
          </cell>
          <cell r="U324" t="str">
            <v>IN</v>
          </cell>
          <cell r="V324" t="str">
            <v>IN_ T</v>
          </cell>
        </row>
        <row r="325">
          <cell r="Q325" t="str">
            <v>H80221</v>
          </cell>
          <cell r="R325" t="str">
            <v>H80221 JAN S</v>
          </cell>
          <cell r="S325" t="str">
            <v>MASSIMO VALENTE</v>
          </cell>
          <cell r="T325" t="str">
            <v>S</v>
          </cell>
          <cell r="U325" t="str">
            <v>IN</v>
          </cell>
          <cell r="V325" t="str">
            <v>IN_ S</v>
          </cell>
        </row>
        <row r="326">
          <cell r="Q326" t="str">
            <v>H80469</v>
          </cell>
          <cell r="R326" t="str">
            <v>H80469 MAY CV</v>
          </cell>
          <cell r="S326" t="str">
            <v>MASTERLINE</v>
          </cell>
          <cell r="T326" t="str">
            <v>I</v>
          </cell>
          <cell r="U326" t="str">
            <v>IN</v>
          </cell>
          <cell r="V326" t="str">
            <v>IN_ I</v>
          </cell>
        </row>
        <row r="327">
          <cell r="Q327" t="str">
            <v>H80342</v>
          </cell>
          <cell r="R327" t="str">
            <v>H80342 FEB C</v>
          </cell>
          <cell r="S327" t="str">
            <v>MATTAINI</v>
          </cell>
          <cell r="T327" t="str">
            <v>T</v>
          </cell>
          <cell r="U327" t="str">
            <v>IN</v>
          </cell>
          <cell r="V327" t="str">
            <v>IN_ T</v>
          </cell>
        </row>
        <row r="328">
          <cell r="Q328" t="str">
            <v>H80248</v>
          </cell>
          <cell r="R328" t="str">
            <v>H80248 FEB SIC</v>
          </cell>
          <cell r="S328" t="str">
            <v>MAURI - ROSSI</v>
          </cell>
          <cell r="T328" t="str">
            <v>SIC</v>
          </cell>
          <cell r="U328" t="str">
            <v>IN</v>
          </cell>
          <cell r="V328" t="str">
            <v>IN_ SIC</v>
          </cell>
        </row>
        <row r="329">
          <cell r="Q329" t="str">
            <v>H80586</v>
          </cell>
          <cell r="R329" t="str">
            <v>H80586 APR T</v>
          </cell>
          <cell r="S329" t="str">
            <v>MAZZILIS</v>
          </cell>
          <cell r="T329" t="str">
            <v>S</v>
          </cell>
          <cell r="U329" t="str">
            <v>IN</v>
          </cell>
          <cell r="V329" t="str">
            <v>IN_ S</v>
          </cell>
        </row>
        <row r="330">
          <cell r="Q330" t="str">
            <v>H80180</v>
          </cell>
          <cell r="R330" t="str">
            <v>H80180 JAN SIC</v>
          </cell>
          <cell r="S330" t="str">
            <v>MAZZONE - MENICUCCI</v>
          </cell>
          <cell r="T330" t="str">
            <v>SIC</v>
          </cell>
          <cell r="U330" t="str">
            <v>IN</v>
          </cell>
          <cell r="V330" t="str">
            <v>IN_ SIC</v>
          </cell>
        </row>
        <row r="331">
          <cell r="Q331" t="str">
            <v>H80147</v>
          </cell>
          <cell r="R331" t="str">
            <v>H80147 JAN S</v>
          </cell>
          <cell r="S331" t="str">
            <v>MCCOURT - CROCE</v>
          </cell>
          <cell r="T331" t="str">
            <v>S</v>
          </cell>
          <cell r="U331" t="str">
            <v>IN</v>
          </cell>
          <cell r="V331" t="str">
            <v>IN_ S</v>
          </cell>
        </row>
        <row r="332">
          <cell r="Q332" t="str">
            <v>H80596</v>
          </cell>
          <cell r="R332" t="str">
            <v>H80596 APR V</v>
          </cell>
          <cell r="S332" t="str">
            <v>MENESES</v>
          </cell>
          <cell r="T332" t="str">
            <v>S</v>
          </cell>
          <cell r="U332" t="str">
            <v>IN</v>
          </cell>
          <cell r="V332" t="str">
            <v>IN_ S</v>
          </cell>
        </row>
        <row r="333">
          <cell r="Q333" t="str">
            <v>H80406</v>
          </cell>
          <cell r="R333" t="str">
            <v>H80406 MAY C</v>
          </cell>
          <cell r="S333" t="str">
            <v>MENGHINI</v>
          </cell>
          <cell r="T333" t="str">
            <v>T</v>
          </cell>
          <cell r="U333" t="str">
            <v>IN</v>
          </cell>
          <cell r="V333" t="str">
            <v>IN_ T</v>
          </cell>
        </row>
        <row r="334">
          <cell r="Q334" t="str">
            <v>H80261</v>
          </cell>
          <cell r="R334" t="str">
            <v>H80261 MAR T</v>
          </cell>
          <cell r="S334" t="str">
            <v>MI CAM CINTI</v>
          </cell>
          <cell r="T334" t="str">
            <v>T</v>
          </cell>
          <cell r="U334" t="str">
            <v>IN</v>
          </cell>
          <cell r="V334" t="str">
            <v>IN_ T</v>
          </cell>
        </row>
        <row r="335">
          <cell r="Q335" t="str">
            <v>H80154</v>
          </cell>
          <cell r="R335" t="str">
            <v>H80154 JAN T</v>
          </cell>
          <cell r="S335" t="str">
            <v>MI CV 06JAN-ALLOCCO/MASSIMINO</v>
          </cell>
          <cell r="T335" t="str">
            <v>T</v>
          </cell>
          <cell r="U335" t="str">
            <v>IN</v>
          </cell>
          <cell r="V335" t="str">
            <v>IN_ T</v>
          </cell>
        </row>
        <row r="336">
          <cell r="Q336" t="str">
            <v>H80328</v>
          </cell>
          <cell r="R336" t="str">
            <v>H80328 FEB S</v>
          </cell>
          <cell r="S336" t="str">
            <v>MI FARACE 5.2</v>
          </cell>
          <cell r="T336" t="str">
            <v>S</v>
          </cell>
          <cell r="U336" t="str">
            <v>IN</v>
          </cell>
          <cell r="V336" t="str">
            <v>IN_ S</v>
          </cell>
        </row>
        <row r="337">
          <cell r="Q337" t="str">
            <v>H80608</v>
          </cell>
          <cell r="R337" t="str">
            <v>H80608 CV APR</v>
          </cell>
          <cell r="S337" t="str">
            <v>MI GAY 26.4</v>
          </cell>
          <cell r="T337" t="str">
            <v>T</v>
          </cell>
          <cell r="U337" t="str">
            <v>IN</v>
          </cell>
          <cell r="V337" t="str">
            <v>IN_ T</v>
          </cell>
        </row>
        <row r="338">
          <cell r="Q338" t="str">
            <v>H80104</v>
          </cell>
          <cell r="R338" t="str">
            <v>H80104 JAN SIC</v>
          </cell>
          <cell r="S338" t="str">
            <v>MI JESI - ROSSI</v>
          </cell>
          <cell r="T338" t="str">
            <v>SIC</v>
          </cell>
          <cell r="U338" t="str">
            <v>IN</v>
          </cell>
          <cell r="V338" t="str">
            <v>IN_ SIC</v>
          </cell>
        </row>
        <row r="339">
          <cell r="Q339" t="str">
            <v>H80126</v>
          </cell>
          <cell r="R339" t="str">
            <v>H80126 FEB T</v>
          </cell>
          <cell r="S339" t="str">
            <v>MI PATAVIUM - SOLINAS / DECONI</v>
          </cell>
          <cell r="T339" t="str">
            <v>T</v>
          </cell>
          <cell r="U339" t="str">
            <v>IN</v>
          </cell>
          <cell r="V339" t="str">
            <v>IN_ T</v>
          </cell>
        </row>
        <row r="340">
          <cell r="Q340" t="str">
            <v>H80107</v>
          </cell>
          <cell r="R340" t="str">
            <v>H80107 JAN SIC</v>
          </cell>
          <cell r="S340" t="str">
            <v>MI POZZI - CIPELLETTI</v>
          </cell>
          <cell r="T340" t="str">
            <v>SIC</v>
          </cell>
          <cell r="U340" t="str">
            <v>IN</v>
          </cell>
          <cell r="V340" t="str">
            <v>IN_ SIC</v>
          </cell>
        </row>
        <row r="341">
          <cell r="Q341" t="str">
            <v>H80210</v>
          </cell>
          <cell r="R341" t="str">
            <v>H80210 JAN SIC</v>
          </cell>
          <cell r="S341" t="str">
            <v>MI TC 21JAN -GIABBANI /RUFFINI</v>
          </cell>
          <cell r="T341" t="str">
            <v>SIC</v>
          </cell>
          <cell r="U341" t="str">
            <v>IN</v>
          </cell>
          <cell r="V341" t="str">
            <v>IN_ SIC</v>
          </cell>
        </row>
        <row r="342">
          <cell r="Q342" t="str">
            <v>H80165</v>
          </cell>
          <cell r="R342" t="str">
            <v>H80165 JAN SIC</v>
          </cell>
          <cell r="S342" t="str">
            <v>MI THAICAMB - CAPARVI /VETTORI</v>
          </cell>
          <cell r="T342" t="str">
            <v>SIC</v>
          </cell>
          <cell r="U342" t="str">
            <v>IN</v>
          </cell>
          <cell r="V342" t="str">
            <v>IN_ SIC</v>
          </cell>
        </row>
        <row r="343">
          <cell r="Q343" t="str">
            <v>H80170</v>
          </cell>
          <cell r="R343" t="str">
            <v>H80170 JAN T</v>
          </cell>
          <cell r="S343" t="str">
            <v>MI VC-RUBINI /PINCIROLI /NAVA</v>
          </cell>
          <cell r="T343" t="str">
            <v>T</v>
          </cell>
          <cell r="U343" t="str">
            <v>IN</v>
          </cell>
          <cell r="V343" t="str">
            <v>IN_ T</v>
          </cell>
        </row>
        <row r="344">
          <cell r="Q344" t="str">
            <v>H80370</v>
          </cell>
          <cell r="R344" t="str">
            <v>H80370 FEB TV</v>
          </cell>
          <cell r="S344" t="str">
            <v>MI VIET EBRA - TASCA</v>
          </cell>
          <cell r="T344" t="str">
            <v>T</v>
          </cell>
          <cell r="U344" t="str">
            <v>IN</v>
          </cell>
          <cell r="V344" t="str">
            <v>IN_ T</v>
          </cell>
        </row>
        <row r="345">
          <cell r="Q345" t="str">
            <v>H80245</v>
          </cell>
          <cell r="R345" t="str">
            <v>H80245 JAN S</v>
          </cell>
          <cell r="S345" t="str">
            <v>MIATA (RM 131736)</v>
          </cell>
          <cell r="T345" t="str">
            <v>S</v>
          </cell>
          <cell r="U345" t="str">
            <v>IN</v>
          </cell>
          <cell r="V345" t="str">
            <v>IN_ S</v>
          </cell>
        </row>
        <row r="346">
          <cell r="Q346" t="str">
            <v>H80196</v>
          </cell>
          <cell r="R346" t="str">
            <v>H80196 MAR V</v>
          </cell>
          <cell r="S346" t="str">
            <v>MICHELON</v>
          </cell>
          <cell r="T346" t="str">
            <v>S</v>
          </cell>
          <cell r="U346" t="str">
            <v>IN</v>
          </cell>
          <cell r="V346" t="str">
            <v>IN_ S</v>
          </cell>
        </row>
        <row r="347">
          <cell r="Q347" t="str">
            <v>H80282</v>
          </cell>
          <cell r="R347" t="str">
            <v>H80282 FEB T</v>
          </cell>
          <cell r="S347" t="str">
            <v>MIELE (MI 153360)</v>
          </cell>
          <cell r="T347" t="str">
            <v>T</v>
          </cell>
          <cell r="U347" t="str">
            <v>IN</v>
          </cell>
          <cell r="V347" t="str">
            <v>IN_ T</v>
          </cell>
        </row>
        <row r="348">
          <cell r="Q348" t="str">
            <v>H80585</v>
          </cell>
          <cell r="R348" t="str">
            <v>H80585 AUG C</v>
          </cell>
          <cell r="S348" t="str">
            <v>MIGLIARESE</v>
          </cell>
          <cell r="T348" t="str">
            <v>T</v>
          </cell>
          <cell r="U348" t="str">
            <v>IN</v>
          </cell>
          <cell r="V348" t="str">
            <v>IN_ T</v>
          </cell>
        </row>
        <row r="349">
          <cell r="Q349" t="str">
            <v>H80524</v>
          </cell>
          <cell r="R349" t="str">
            <v>H80524 AUG TLVC</v>
          </cell>
          <cell r="S349" t="str">
            <v>MINELLA</v>
          </cell>
          <cell r="T349" t="str">
            <v>T</v>
          </cell>
          <cell r="U349" t="str">
            <v>IN</v>
          </cell>
          <cell r="V349" t="str">
            <v>IN_ T</v>
          </cell>
        </row>
        <row r="350">
          <cell r="Q350" t="str">
            <v>H80392</v>
          </cell>
          <cell r="R350" t="str">
            <v>H80392 APR V</v>
          </cell>
          <cell r="S350" t="str">
            <v>MMCE</v>
          </cell>
          <cell r="T350" t="str">
            <v>I</v>
          </cell>
          <cell r="U350" t="str">
            <v>IN</v>
          </cell>
          <cell r="V350" t="str">
            <v>IN_ I</v>
          </cell>
        </row>
        <row r="351">
          <cell r="Q351" t="str">
            <v>H80182</v>
          </cell>
          <cell r="R351" t="str">
            <v>H80182 FEB T</v>
          </cell>
          <cell r="S351" t="str">
            <v>MOLINELLI - PINNA</v>
          </cell>
          <cell r="T351" t="str">
            <v>T</v>
          </cell>
          <cell r="U351" t="str">
            <v>IN</v>
          </cell>
          <cell r="V351" t="str">
            <v>IN_ T</v>
          </cell>
        </row>
        <row r="352">
          <cell r="Q352" t="str">
            <v>H80306</v>
          </cell>
          <cell r="R352" t="str">
            <v>H80306 MAR C</v>
          </cell>
          <cell r="S352" t="str">
            <v>MONDATI</v>
          </cell>
          <cell r="T352" t="str">
            <v>T</v>
          </cell>
          <cell r="U352" t="str">
            <v>IN</v>
          </cell>
          <cell r="V352" t="str">
            <v>IN_ T</v>
          </cell>
        </row>
        <row r="353">
          <cell r="Q353" t="str">
            <v>H80429</v>
          </cell>
          <cell r="R353" t="str">
            <v>H80429 MAR T</v>
          </cell>
          <cell r="S353" t="str">
            <v>MONTANINI</v>
          </cell>
          <cell r="T353" t="str">
            <v>S</v>
          </cell>
          <cell r="U353" t="str">
            <v>IN</v>
          </cell>
          <cell r="V353" t="str">
            <v>IN_ S</v>
          </cell>
        </row>
        <row r="354">
          <cell r="Q354" t="str">
            <v>H80316</v>
          </cell>
          <cell r="R354" t="str">
            <v>H80316 JAN T</v>
          </cell>
          <cell r="S354" t="str">
            <v>MONTICELLI - CORONA</v>
          </cell>
          <cell r="T354" t="str">
            <v>T</v>
          </cell>
          <cell r="U354" t="str">
            <v>IN</v>
          </cell>
          <cell r="V354" t="str">
            <v>IN_ T</v>
          </cell>
        </row>
        <row r="355">
          <cell r="Q355" t="str">
            <v>H80209</v>
          </cell>
          <cell r="R355" t="str">
            <v>H80209 JAN T</v>
          </cell>
          <cell r="S355" t="str">
            <v>MORANDINI - SCALVINONI</v>
          </cell>
          <cell r="T355" t="str">
            <v>T</v>
          </cell>
          <cell r="U355" t="str">
            <v>IN</v>
          </cell>
          <cell r="V355" t="str">
            <v>IN_ T</v>
          </cell>
        </row>
        <row r="356">
          <cell r="Q356" t="str">
            <v>H80541</v>
          </cell>
          <cell r="R356" t="str">
            <v>H80541 AUG T</v>
          </cell>
          <cell r="S356" t="str">
            <v>MORELLI</v>
          </cell>
          <cell r="T356" t="str">
            <v>S</v>
          </cell>
          <cell r="U356" t="str">
            <v>IN</v>
          </cell>
          <cell r="V356" t="str">
            <v>IN_ S</v>
          </cell>
        </row>
        <row r="357">
          <cell r="Q357" t="str">
            <v>H80502</v>
          </cell>
          <cell r="R357" t="str">
            <v>H80502 FEB L</v>
          </cell>
          <cell r="S357" t="str">
            <v>MORELLO</v>
          </cell>
          <cell r="T357" t="str">
            <v>T</v>
          </cell>
          <cell r="U357" t="str">
            <v>IN</v>
          </cell>
          <cell r="V357" t="str">
            <v>IN_ T</v>
          </cell>
        </row>
        <row r="358">
          <cell r="Q358" t="str">
            <v>H80203</v>
          </cell>
          <cell r="R358" t="str">
            <v>H80203 FEB T</v>
          </cell>
          <cell r="S358" t="str">
            <v>MORETTI (MI 147185)</v>
          </cell>
          <cell r="T358" t="str">
            <v>T</v>
          </cell>
          <cell r="U358" t="str">
            <v>IN</v>
          </cell>
          <cell r="V358" t="str">
            <v>IN_ T</v>
          </cell>
        </row>
        <row r="359">
          <cell r="Q359" t="str">
            <v>H80033</v>
          </cell>
          <cell r="R359" t="str">
            <v>H80033 JAN T</v>
          </cell>
          <cell r="S359" t="str">
            <v>MORO / VIANELLO</v>
          </cell>
          <cell r="T359" t="str">
            <v>T</v>
          </cell>
          <cell r="U359" t="str">
            <v>IN</v>
          </cell>
          <cell r="V359" t="str">
            <v>IN_ T</v>
          </cell>
        </row>
        <row r="360">
          <cell r="Q360" t="str">
            <v>H80300</v>
          </cell>
          <cell r="R360" t="str">
            <v>H80300 FEB T</v>
          </cell>
          <cell r="S360" t="str">
            <v>MOSCHINI</v>
          </cell>
          <cell r="T360" t="str">
            <v>T</v>
          </cell>
          <cell r="U360" t="str">
            <v>IN</v>
          </cell>
          <cell r="V360" t="str">
            <v>IN_ T</v>
          </cell>
        </row>
        <row r="361">
          <cell r="Q361" t="str">
            <v>H80395</v>
          </cell>
          <cell r="R361" t="str">
            <v>H80395 FEB V</v>
          </cell>
          <cell r="S361" t="str">
            <v>MOUSE</v>
          </cell>
          <cell r="T361" t="str">
            <v>T</v>
          </cell>
          <cell r="U361" t="str">
            <v>IN</v>
          </cell>
          <cell r="V361" t="str">
            <v>IN_ T</v>
          </cell>
        </row>
        <row r="362">
          <cell r="Q362" t="str">
            <v>H80127</v>
          </cell>
          <cell r="R362" t="str">
            <v>H80127 JAN T</v>
          </cell>
          <cell r="S362" t="str">
            <v>MOZZATI</v>
          </cell>
          <cell r="T362" t="str">
            <v>T</v>
          </cell>
          <cell r="U362" t="str">
            <v>IN</v>
          </cell>
          <cell r="V362" t="str">
            <v>IN_ T</v>
          </cell>
        </row>
        <row r="363">
          <cell r="Q363" t="str">
            <v>H80091</v>
          </cell>
          <cell r="R363" t="str">
            <v>H80091 JAN S</v>
          </cell>
          <cell r="S363" t="str">
            <v>MURRI</v>
          </cell>
          <cell r="T363" t="str">
            <v>S</v>
          </cell>
          <cell r="U363" t="str">
            <v>IN</v>
          </cell>
          <cell r="V363" t="str">
            <v>IN_ S</v>
          </cell>
        </row>
        <row r="364">
          <cell r="Q364" t="str">
            <v>H80483</v>
          </cell>
          <cell r="R364" t="str">
            <v>H80483 MAR L</v>
          </cell>
          <cell r="S364" t="str">
            <v>NADIA</v>
          </cell>
          <cell r="T364" t="str">
            <v>T</v>
          </cell>
          <cell r="U364" t="str">
            <v>IN</v>
          </cell>
          <cell r="V364" t="str">
            <v>IN_ T</v>
          </cell>
        </row>
        <row r="365">
          <cell r="Q365" t="str">
            <v>H80590</v>
          </cell>
          <cell r="R365" t="str">
            <v>H80590 JUN C</v>
          </cell>
          <cell r="S365" t="str">
            <v>NALINI</v>
          </cell>
          <cell r="T365" t="str">
            <v>T</v>
          </cell>
          <cell r="U365" t="str">
            <v>IN</v>
          </cell>
          <cell r="V365" t="str">
            <v>IN_ T</v>
          </cell>
        </row>
        <row r="366">
          <cell r="Q366" t="str">
            <v>H80565</v>
          </cell>
          <cell r="R366" t="str">
            <v>H80565 OCT T</v>
          </cell>
          <cell r="S366" t="str">
            <v>NARDECCHIA</v>
          </cell>
          <cell r="T366" t="str">
            <v>T</v>
          </cell>
          <cell r="U366" t="str">
            <v>IN</v>
          </cell>
          <cell r="V366" t="str">
            <v>IN_ T</v>
          </cell>
        </row>
        <row r="367">
          <cell r="Q367" t="str">
            <v>H80181</v>
          </cell>
          <cell r="R367" t="str">
            <v>H80181 JAN T</v>
          </cell>
          <cell r="S367" t="str">
            <v>NAVAZIO (RM 128870)</v>
          </cell>
          <cell r="T367" t="str">
            <v>T</v>
          </cell>
          <cell r="U367" t="str">
            <v>IN</v>
          </cell>
          <cell r="V367" t="str">
            <v>IN_ T</v>
          </cell>
        </row>
        <row r="368">
          <cell r="Q368" t="str">
            <v>H80382</v>
          </cell>
          <cell r="R368" t="str">
            <v>H80382 MAR C</v>
          </cell>
          <cell r="S368" t="str">
            <v>NESPOLO</v>
          </cell>
          <cell r="T368" t="str">
            <v>T</v>
          </cell>
          <cell r="U368" t="str">
            <v>IN</v>
          </cell>
          <cell r="V368" t="str">
            <v>IN_ T</v>
          </cell>
        </row>
        <row r="369">
          <cell r="Q369" t="str">
            <v>H80431</v>
          </cell>
          <cell r="R369" t="str">
            <v>H80431 MAR V</v>
          </cell>
          <cell r="S369" t="str">
            <v>NESTLE</v>
          </cell>
          <cell r="T369" t="str">
            <v>S</v>
          </cell>
          <cell r="U369" t="str">
            <v>HM</v>
          </cell>
          <cell r="V369" t="str">
            <v>HM_ S</v>
          </cell>
        </row>
        <row r="370">
          <cell r="Q370" t="str">
            <v>H80026</v>
          </cell>
          <cell r="R370" t="str">
            <v>H80026 FEB T</v>
          </cell>
          <cell r="S370" t="str">
            <v>NETTUNO</v>
          </cell>
          <cell r="T370" t="str">
            <v>T</v>
          </cell>
          <cell r="U370" t="str">
            <v>IN</v>
          </cell>
          <cell r="V370" t="str">
            <v>IN_ T</v>
          </cell>
        </row>
        <row r="371">
          <cell r="Q371" t="str">
            <v>H80523</v>
          </cell>
          <cell r="R371" t="str">
            <v>H80523 JUL TC</v>
          </cell>
          <cell r="S371" t="str">
            <v>NOZZE</v>
          </cell>
          <cell r="T371" t="str">
            <v>SIC</v>
          </cell>
          <cell r="U371" t="str">
            <v>IN</v>
          </cell>
          <cell r="V371" t="str">
            <v>IN_ SIC</v>
          </cell>
        </row>
        <row r="372">
          <cell r="Q372" t="str">
            <v>H80504</v>
          </cell>
          <cell r="R372" t="str">
            <v>H80504 JUN LC</v>
          </cell>
          <cell r="S372" t="str">
            <v>OCCELLI</v>
          </cell>
          <cell r="T372" t="str">
            <v>T</v>
          </cell>
          <cell r="U372" t="str">
            <v>IN</v>
          </cell>
          <cell r="V372" t="str">
            <v>IN_ T</v>
          </cell>
        </row>
        <row r="373">
          <cell r="Q373" t="str">
            <v>H80628</v>
          </cell>
          <cell r="R373" t="str">
            <v>H80628 JUL T</v>
          </cell>
          <cell r="S373" t="str">
            <v>ORSI</v>
          </cell>
          <cell r="T373" t="str">
            <v>SIC</v>
          </cell>
          <cell r="U373" t="str">
            <v>IN</v>
          </cell>
          <cell r="V373" t="str">
            <v>IN_ SIC</v>
          </cell>
        </row>
        <row r="374">
          <cell r="Q374" t="str">
            <v>H80054</v>
          </cell>
          <cell r="R374" t="str">
            <v>H80054 JAN SIC</v>
          </cell>
          <cell r="S374" t="str">
            <v>PACHIARINI-ZAPELI-RENZI-CAMPER</v>
          </cell>
          <cell r="T374" t="str">
            <v>SIC</v>
          </cell>
          <cell r="U374" t="str">
            <v>IN</v>
          </cell>
          <cell r="V374" t="str">
            <v>IN_ SIC</v>
          </cell>
        </row>
        <row r="375">
          <cell r="Q375" t="str">
            <v>H80055</v>
          </cell>
          <cell r="R375" t="str">
            <v>H80055 JAN S</v>
          </cell>
          <cell r="S375" t="str">
            <v>PADOVAN</v>
          </cell>
          <cell r="T375" t="str">
            <v>S</v>
          </cell>
          <cell r="U375" t="str">
            <v>IN</v>
          </cell>
          <cell r="V375" t="str">
            <v>IN_ S</v>
          </cell>
        </row>
        <row r="376">
          <cell r="Q376" t="str">
            <v>H80366</v>
          </cell>
          <cell r="R376" t="str">
            <v>H80366 APR VCL</v>
          </cell>
          <cell r="S376" t="str">
            <v>PADOVAN</v>
          </cell>
          <cell r="T376" t="str">
            <v>SIC</v>
          </cell>
          <cell r="U376" t="str">
            <v>IN</v>
          </cell>
          <cell r="V376" t="str">
            <v>IN_ SIC</v>
          </cell>
        </row>
        <row r="377">
          <cell r="Q377" t="str">
            <v>H80101</v>
          </cell>
          <cell r="R377" t="str">
            <v>H80101 MAR T</v>
          </cell>
          <cell r="S377" t="str">
            <v>PAGANUZZI - MARCHELLI</v>
          </cell>
          <cell r="T377" t="str">
            <v>T</v>
          </cell>
          <cell r="U377" t="str">
            <v>IN</v>
          </cell>
          <cell r="V377" t="str">
            <v>IN_ T</v>
          </cell>
        </row>
        <row r="378">
          <cell r="Q378" t="str">
            <v>H80137</v>
          </cell>
          <cell r="R378" t="str">
            <v>H80137 JAN T</v>
          </cell>
          <cell r="S378" t="str">
            <v>PALEARI</v>
          </cell>
          <cell r="T378" t="str">
            <v>T</v>
          </cell>
          <cell r="U378" t="str">
            <v>IN</v>
          </cell>
          <cell r="V378" t="str">
            <v>IN_ T</v>
          </cell>
        </row>
        <row r="379">
          <cell r="Q379" t="str">
            <v>H80122</v>
          </cell>
          <cell r="R379" t="str">
            <v>H80122 JAN T</v>
          </cell>
          <cell r="S379" t="str">
            <v>PANDOLFO - ROLETTI</v>
          </cell>
          <cell r="T379" t="str">
            <v>T</v>
          </cell>
          <cell r="U379" t="str">
            <v>IN</v>
          </cell>
          <cell r="V379" t="str">
            <v>IN_ T</v>
          </cell>
        </row>
        <row r="380">
          <cell r="Q380" t="str">
            <v>H80056</v>
          </cell>
          <cell r="R380" t="str">
            <v>H80056 FEB S</v>
          </cell>
          <cell r="S380" t="str">
            <v>PARIMBELLI - MARENA</v>
          </cell>
          <cell r="T380" t="str">
            <v>S</v>
          </cell>
          <cell r="U380" t="str">
            <v>IN</v>
          </cell>
          <cell r="V380" t="str">
            <v>IN_ S</v>
          </cell>
        </row>
        <row r="381">
          <cell r="Q381" t="str">
            <v>H80082</v>
          </cell>
          <cell r="R381" t="str">
            <v>H80082 JAN T</v>
          </cell>
          <cell r="S381" t="str">
            <v>PARODI - TACCHELLA - BESAGNO</v>
          </cell>
          <cell r="T381" t="str">
            <v>T</v>
          </cell>
          <cell r="U381" t="str">
            <v>IN</v>
          </cell>
          <cell r="V381" t="str">
            <v>IN_ T</v>
          </cell>
        </row>
        <row r="382">
          <cell r="Q382" t="str">
            <v>H80381</v>
          </cell>
          <cell r="R382" t="str">
            <v>H80381 MAR C</v>
          </cell>
          <cell r="S382" t="str">
            <v>PAROLA</v>
          </cell>
          <cell r="T382" t="str">
            <v>T</v>
          </cell>
          <cell r="U382" t="str">
            <v>IN</v>
          </cell>
          <cell r="V382" t="str">
            <v>IN_ T</v>
          </cell>
        </row>
        <row r="383">
          <cell r="Q383" t="str">
            <v>H80606</v>
          </cell>
          <cell r="R383" t="str">
            <v>H80606 JUL TC</v>
          </cell>
          <cell r="S383" t="str">
            <v>PASQUALOTTO</v>
          </cell>
          <cell r="T383" t="str">
            <v>SIC</v>
          </cell>
          <cell r="U383" t="str">
            <v>IN</v>
          </cell>
          <cell r="V383" t="str">
            <v>IN_ SIC</v>
          </cell>
        </row>
        <row r="384">
          <cell r="Q384" t="str">
            <v>H80257</v>
          </cell>
          <cell r="R384" t="str">
            <v>H80257 JAN CT</v>
          </cell>
          <cell r="S384" t="str">
            <v>PECORARO - CAPONNET</v>
          </cell>
          <cell r="T384" t="str">
            <v>T</v>
          </cell>
          <cell r="U384" t="str">
            <v>IN</v>
          </cell>
          <cell r="V384" t="str">
            <v>IN_ T</v>
          </cell>
        </row>
        <row r="385">
          <cell r="Q385" t="str">
            <v>H80258</v>
          </cell>
          <cell r="R385" t="str">
            <v>H80258 JAN T</v>
          </cell>
          <cell r="S385" t="str">
            <v>PECORARO - CAPONNETTO</v>
          </cell>
          <cell r="T385" t="str">
            <v>T</v>
          </cell>
          <cell r="U385" t="str">
            <v>IN</v>
          </cell>
          <cell r="V385" t="str">
            <v>IN_ T</v>
          </cell>
        </row>
        <row r="386">
          <cell r="Q386" t="str">
            <v>H80603</v>
          </cell>
          <cell r="R386" t="str">
            <v>H80603 MAY LVC</v>
          </cell>
          <cell r="S386" t="str">
            <v>PELACCHI</v>
          </cell>
          <cell r="T386" t="str">
            <v>SIC</v>
          </cell>
          <cell r="U386" t="str">
            <v>IN</v>
          </cell>
          <cell r="V386" t="str">
            <v>IN_ SIC</v>
          </cell>
        </row>
        <row r="387">
          <cell r="Q387" t="str">
            <v>H80115</v>
          </cell>
          <cell r="R387" t="str">
            <v>H80115 JAN T</v>
          </cell>
          <cell r="S387" t="str">
            <v>PERINU (RM 113615)</v>
          </cell>
          <cell r="T387" t="str">
            <v>T</v>
          </cell>
          <cell r="U387" t="str">
            <v>IN</v>
          </cell>
          <cell r="V387" t="str">
            <v>IN_ T</v>
          </cell>
        </row>
        <row r="388">
          <cell r="Q388" t="str">
            <v>H80326</v>
          </cell>
          <cell r="R388" t="str">
            <v>H80326 MAR L</v>
          </cell>
          <cell r="S388" t="str">
            <v>PERONI</v>
          </cell>
          <cell r="T388" t="str">
            <v>T</v>
          </cell>
          <cell r="U388" t="str">
            <v>IN</v>
          </cell>
          <cell r="V388" t="str">
            <v>IN_ T</v>
          </cell>
        </row>
        <row r="389">
          <cell r="Q389" t="str">
            <v>H80402</v>
          </cell>
          <cell r="R389" t="str">
            <v>H80402 FEB C</v>
          </cell>
          <cell r="S389" t="str">
            <v>PERRETTA</v>
          </cell>
          <cell r="T389" t="str">
            <v>T</v>
          </cell>
          <cell r="U389" t="str">
            <v>IN</v>
          </cell>
          <cell r="V389" t="str">
            <v>IN_ T</v>
          </cell>
        </row>
        <row r="390">
          <cell r="Q390" t="str">
            <v>H80223</v>
          </cell>
          <cell r="R390" t="str">
            <v>H80223 FEB T</v>
          </cell>
          <cell r="S390" t="str">
            <v>PESCARA (RM 131372)</v>
          </cell>
          <cell r="T390" t="str">
            <v>T</v>
          </cell>
          <cell r="U390" t="str">
            <v>IN</v>
          </cell>
          <cell r="V390" t="str">
            <v>IN_ T</v>
          </cell>
        </row>
        <row r="391">
          <cell r="Q391" t="str">
            <v>H80572</v>
          </cell>
          <cell r="R391" t="str">
            <v>H80572 APR V</v>
          </cell>
          <cell r="S391" t="str">
            <v>PETRINI</v>
          </cell>
          <cell r="T391" t="str">
            <v>S</v>
          </cell>
          <cell r="U391" t="str">
            <v>IN</v>
          </cell>
          <cell r="V391" t="str">
            <v>IN_ S</v>
          </cell>
        </row>
        <row r="392">
          <cell r="Q392" t="str">
            <v>H80542</v>
          </cell>
          <cell r="R392" t="str">
            <v>H80542 JUN VC</v>
          </cell>
          <cell r="S392" t="str">
            <v>PEVIANI</v>
          </cell>
          <cell r="T392" t="str">
            <v>T</v>
          </cell>
          <cell r="U392" t="str">
            <v>IN</v>
          </cell>
          <cell r="V392" t="str">
            <v>IN_ T</v>
          </cell>
        </row>
        <row r="393">
          <cell r="Q393" t="str">
            <v>H80451</v>
          </cell>
          <cell r="R393" t="str">
            <v>H80451 MAR T</v>
          </cell>
          <cell r="S393" t="str">
            <v>PHILIPS</v>
          </cell>
          <cell r="T393" t="str">
            <v>I</v>
          </cell>
          <cell r="U393" t="str">
            <v>IN</v>
          </cell>
          <cell r="V393" t="str">
            <v>IN_ I</v>
          </cell>
        </row>
        <row r="394">
          <cell r="Q394" t="str">
            <v>H80441</v>
          </cell>
          <cell r="R394" t="str">
            <v>H80441 MAR V</v>
          </cell>
          <cell r="S394" t="str">
            <v>PIANEGONDA</v>
          </cell>
          <cell r="T394" t="str">
            <v>S</v>
          </cell>
          <cell r="U394" t="str">
            <v>IN</v>
          </cell>
          <cell r="V394" t="str">
            <v>IN_ S</v>
          </cell>
        </row>
        <row r="395">
          <cell r="Q395" t="str">
            <v>H80498</v>
          </cell>
          <cell r="R395" t="str">
            <v>H80498 APR C</v>
          </cell>
          <cell r="S395" t="str">
            <v>PICONE</v>
          </cell>
          <cell r="T395" t="str">
            <v>T</v>
          </cell>
          <cell r="U395" t="str">
            <v>IN</v>
          </cell>
          <cell r="V395" t="str">
            <v>IN_ T</v>
          </cell>
        </row>
        <row r="396">
          <cell r="Q396" t="str">
            <v>H80215</v>
          </cell>
          <cell r="R396" t="str">
            <v>H80215 APR T</v>
          </cell>
          <cell r="S396" t="str">
            <v>PIEROTTI</v>
          </cell>
          <cell r="T396" t="str">
            <v>T</v>
          </cell>
          <cell r="U396" t="str">
            <v>IN</v>
          </cell>
          <cell r="V396" t="str">
            <v>IN_ T</v>
          </cell>
        </row>
        <row r="397">
          <cell r="Q397" t="str">
            <v>H80244</v>
          </cell>
          <cell r="R397" t="str">
            <v>H80244 JAN S</v>
          </cell>
          <cell r="S397" t="str">
            <v>PIGNOLO</v>
          </cell>
          <cell r="T397" t="str">
            <v>S</v>
          </cell>
          <cell r="U397" t="str">
            <v>IN</v>
          </cell>
          <cell r="V397" t="str">
            <v>IN_ S</v>
          </cell>
        </row>
        <row r="398">
          <cell r="Q398" t="str">
            <v>H80624</v>
          </cell>
          <cell r="R398" t="str">
            <v>H80624 MAY V</v>
          </cell>
          <cell r="S398" t="str">
            <v>PINCIROLI</v>
          </cell>
          <cell r="T398" t="str">
            <v>T</v>
          </cell>
          <cell r="U398" t="str">
            <v>IN</v>
          </cell>
          <cell r="V398" t="str">
            <v>IN_ T</v>
          </cell>
        </row>
        <row r="399">
          <cell r="Q399" t="str">
            <v>H80369</v>
          </cell>
          <cell r="R399" t="str">
            <v>H80369 FEB C</v>
          </cell>
          <cell r="S399" t="str">
            <v>PIONA</v>
          </cell>
          <cell r="T399" t="str">
            <v>T</v>
          </cell>
          <cell r="U399" t="str">
            <v>IN</v>
          </cell>
          <cell r="V399" t="str">
            <v>IN_ T</v>
          </cell>
        </row>
        <row r="400">
          <cell r="Q400" t="str">
            <v>H80414</v>
          </cell>
          <cell r="R400" t="str">
            <v>H80414 APR CT</v>
          </cell>
          <cell r="S400" t="str">
            <v>PITTALUGA (MI 24.4)</v>
          </cell>
          <cell r="T400" t="str">
            <v>S</v>
          </cell>
          <cell r="U400" t="str">
            <v>IN</v>
          </cell>
          <cell r="V400" t="str">
            <v>IN_ S</v>
          </cell>
        </row>
        <row r="401">
          <cell r="Q401" t="str">
            <v>H80267</v>
          </cell>
          <cell r="R401" t="str">
            <v>H80267 JAN S</v>
          </cell>
          <cell r="S401" t="str">
            <v>PIZZINI (VG 1624838)</v>
          </cell>
          <cell r="T401" t="str">
            <v>S</v>
          </cell>
          <cell r="U401" t="str">
            <v>IN</v>
          </cell>
          <cell r="V401" t="str">
            <v>IN_ S</v>
          </cell>
        </row>
        <row r="402">
          <cell r="Q402" t="str">
            <v>H80274</v>
          </cell>
          <cell r="R402" t="str">
            <v>H80274 FEB LVC</v>
          </cell>
          <cell r="S402" t="str">
            <v>PLANETARIO - MESSINA - MANELLI</v>
          </cell>
          <cell r="T402" t="str">
            <v>T</v>
          </cell>
          <cell r="U402" t="str">
            <v>IN</v>
          </cell>
          <cell r="V402" t="str">
            <v>IN_ T</v>
          </cell>
        </row>
        <row r="403">
          <cell r="Q403" t="str">
            <v>H80235</v>
          </cell>
          <cell r="R403" t="str">
            <v>H80235 MAR LCT</v>
          </cell>
          <cell r="S403" t="str">
            <v>POKER</v>
          </cell>
          <cell r="T403" t="str">
            <v>T</v>
          </cell>
          <cell r="U403" t="str">
            <v>IN</v>
          </cell>
          <cell r="V403" t="str">
            <v>IN_ T</v>
          </cell>
        </row>
        <row r="404">
          <cell r="Q404" t="str">
            <v>H80192</v>
          </cell>
          <cell r="R404" t="str">
            <v>H80192 JAN S</v>
          </cell>
          <cell r="S404" t="str">
            <v>POLETTI</v>
          </cell>
          <cell r="T404" t="str">
            <v>S</v>
          </cell>
          <cell r="U404" t="str">
            <v>IN</v>
          </cell>
          <cell r="V404" t="str">
            <v>IN_ S</v>
          </cell>
        </row>
        <row r="405">
          <cell r="Q405" t="str">
            <v>H80462</v>
          </cell>
          <cell r="R405" t="str">
            <v>H80462 MAR C</v>
          </cell>
          <cell r="S405" t="str">
            <v>POLVERELLI</v>
          </cell>
          <cell r="T405" t="str">
            <v>S</v>
          </cell>
          <cell r="U405" t="str">
            <v>IN</v>
          </cell>
          <cell r="V405" t="str">
            <v>IN_ S</v>
          </cell>
        </row>
        <row r="406">
          <cell r="Q406" t="str">
            <v>H80083</v>
          </cell>
          <cell r="R406" t="str">
            <v>H80083 JAN T</v>
          </cell>
          <cell r="S406" t="str">
            <v>POMA - GOLLO - BOZZETTI</v>
          </cell>
          <cell r="T406" t="str">
            <v>T</v>
          </cell>
          <cell r="U406" t="str">
            <v>IN</v>
          </cell>
          <cell r="V406" t="str">
            <v>IN_ T</v>
          </cell>
        </row>
        <row r="407">
          <cell r="Q407" t="str">
            <v>H80190</v>
          </cell>
          <cell r="R407" t="str">
            <v>H80190 FEB T</v>
          </cell>
          <cell r="S407" t="str">
            <v>PREDIERI - BERETTERA</v>
          </cell>
          <cell r="T407" t="str">
            <v>T</v>
          </cell>
          <cell r="U407" t="str">
            <v>IN</v>
          </cell>
          <cell r="V407" t="str">
            <v>IN_ T</v>
          </cell>
        </row>
        <row r="408">
          <cell r="Q408" t="str">
            <v>H80135</v>
          </cell>
          <cell r="R408" t="str">
            <v>H80135 FEB S</v>
          </cell>
          <cell r="S408" t="str">
            <v>PRIVITERA</v>
          </cell>
          <cell r="T408" t="str">
            <v>S</v>
          </cell>
          <cell r="U408" t="str">
            <v>IN</v>
          </cell>
          <cell r="V408" t="str">
            <v>IN_ S</v>
          </cell>
        </row>
        <row r="409">
          <cell r="Q409" t="str">
            <v>H80520</v>
          </cell>
          <cell r="R409" t="str">
            <v>H80520 JUL C</v>
          </cell>
          <cell r="S409" t="str">
            <v>PUCCIO</v>
          </cell>
          <cell r="T409" t="str">
            <v>T</v>
          </cell>
          <cell r="U409" t="str">
            <v>IN</v>
          </cell>
          <cell r="V409" t="str">
            <v>IN_ T</v>
          </cell>
        </row>
        <row r="410">
          <cell r="Q410" t="str">
            <v>H80391</v>
          </cell>
          <cell r="R410" t="str">
            <v>H80391 MAR V</v>
          </cell>
          <cell r="S410" t="str">
            <v>QUERCIA</v>
          </cell>
          <cell r="T410" t="str">
            <v>T</v>
          </cell>
          <cell r="U410" t="str">
            <v>IN</v>
          </cell>
          <cell r="V410" t="str">
            <v>IN_ T</v>
          </cell>
        </row>
        <row r="411">
          <cell r="Q411" t="str">
            <v>H80157</v>
          </cell>
          <cell r="R411" t="str">
            <v>H80157 JAN T</v>
          </cell>
          <cell r="S411" t="str">
            <v>RABINO - BERNARDI</v>
          </cell>
          <cell r="T411" t="str">
            <v>T</v>
          </cell>
          <cell r="U411" t="str">
            <v>IN</v>
          </cell>
          <cell r="V411" t="str">
            <v>IN_ T</v>
          </cell>
        </row>
        <row r="412">
          <cell r="Q412" t="str">
            <v>H80562</v>
          </cell>
          <cell r="R412" t="str">
            <v>H80562 APR C</v>
          </cell>
          <cell r="S412" t="str">
            <v>RAIMONDI</v>
          </cell>
          <cell r="T412" t="str">
            <v>S</v>
          </cell>
          <cell r="U412" t="str">
            <v>IN</v>
          </cell>
          <cell r="V412" t="str">
            <v>IN_ S</v>
          </cell>
        </row>
        <row r="413">
          <cell r="Q413" t="str">
            <v>H80332</v>
          </cell>
          <cell r="R413" t="str">
            <v>H80332 FEB CT</v>
          </cell>
          <cell r="S413" t="str">
            <v>RAMBALDI</v>
          </cell>
          <cell r="T413" t="str">
            <v>T</v>
          </cell>
          <cell r="U413" t="str">
            <v>IN</v>
          </cell>
          <cell r="V413" t="str">
            <v>IN_ T</v>
          </cell>
        </row>
        <row r="414">
          <cell r="Q414" t="str">
            <v>H80336</v>
          </cell>
          <cell r="R414" t="str">
            <v>H80336 MAR V</v>
          </cell>
          <cell r="S414" t="str">
            <v>RAMOS</v>
          </cell>
          <cell r="T414" t="str">
            <v>T</v>
          </cell>
          <cell r="U414" t="str">
            <v>IN</v>
          </cell>
          <cell r="V414" t="str">
            <v>IN_ T</v>
          </cell>
        </row>
        <row r="415">
          <cell r="Q415" t="str">
            <v>H80517</v>
          </cell>
          <cell r="R415" t="str">
            <v>H80517 JUL C</v>
          </cell>
          <cell r="S415" t="str">
            <v>RATTY</v>
          </cell>
          <cell r="T415" t="str">
            <v>T</v>
          </cell>
          <cell r="U415" t="str">
            <v>IN</v>
          </cell>
          <cell r="V415" t="str">
            <v>IN_ T</v>
          </cell>
        </row>
        <row r="416">
          <cell r="Q416" t="str">
            <v>H80499</v>
          </cell>
          <cell r="R416" t="str">
            <v>H80499 AUG C</v>
          </cell>
          <cell r="S416" t="str">
            <v>RAVAZZA</v>
          </cell>
          <cell r="T416" t="str">
            <v>T</v>
          </cell>
          <cell r="U416" t="str">
            <v>IN</v>
          </cell>
          <cell r="V416" t="str">
            <v>IN_ T</v>
          </cell>
        </row>
        <row r="417">
          <cell r="Q417" t="str">
            <v>H80186</v>
          </cell>
          <cell r="R417" t="str">
            <v>H80186 FEB VC</v>
          </cell>
          <cell r="S417" t="str">
            <v>RAVETTO</v>
          </cell>
          <cell r="T417" t="str">
            <v>SIC</v>
          </cell>
          <cell r="U417" t="str">
            <v>IN</v>
          </cell>
          <cell r="V417" t="str">
            <v>IN_ SIC</v>
          </cell>
        </row>
        <row r="418">
          <cell r="Q418" t="str">
            <v>H80475</v>
          </cell>
          <cell r="R418" t="str">
            <v>H80475 APR V</v>
          </cell>
          <cell r="S418" t="str">
            <v>REALE</v>
          </cell>
          <cell r="T418" t="str">
            <v>T</v>
          </cell>
          <cell r="U418" t="str">
            <v>IN</v>
          </cell>
          <cell r="V418" t="str">
            <v>IN_ T</v>
          </cell>
        </row>
        <row r="419">
          <cell r="Q419" t="str">
            <v>H80341</v>
          </cell>
          <cell r="R419" t="str">
            <v>H80341 APR LC</v>
          </cell>
          <cell r="S419" t="str">
            <v>REDAELLI</v>
          </cell>
          <cell r="T419" t="str">
            <v>SIC</v>
          </cell>
          <cell r="U419" t="str">
            <v>IN</v>
          </cell>
          <cell r="V419" t="str">
            <v>IN_ SIC</v>
          </cell>
        </row>
        <row r="420">
          <cell r="Q420" t="str">
            <v>H80230</v>
          </cell>
          <cell r="R420" t="str">
            <v>H80230 FEB V</v>
          </cell>
          <cell r="S420" t="str">
            <v>REGAL</v>
          </cell>
          <cell r="T420" t="str">
            <v>I</v>
          </cell>
          <cell r="U420" t="str">
            <v>IN</v>
          </cell>
          <cell r="V420" t="str">
            <v>IN_ I</v>
          </cell>
        </row>
        <row r="421">
          <cell r="Q421" t="str">
            <v>H80022</v>
          </cell>
          <cell r="R421" t="str">
            <v>H80022 JAN T</v>
          </cell>
          <cell r="S421" t="str">
            <v>REGIS Pty - ROYAL CARIBBEAN</v>
          </cell>
          <cell r="T421" t="str">
            <v>T</v>
          </cell>
          <cell r="U421" t="str">
            <v>IN</v>
          </cell>
          <cell r="V421" t="str">
            <v>IN_ T</v>
          </cell>
        </row>
        <row r="422">
          <cell r="Q422" t="str">
            <v>H80281</v>
          </cell>
          <cell r="R422" t="str">
            <v>H80281 FEB T</v>
          </cell>
          <cell r="S422" t="str">
            <v>REPOSSI - GAIDO</v>
          </cell>
          <cell r="T422" t="str">
            <v>T</v>
          </cell>
          <cell r="U422" t="str">
            <v>IN</v>
          </cell>
          <cell r="V422" t="str">
            <v>IN_ T</v>
          </cell>
        </row>
        <row r="423">
          <cell r="Q423" t="str">
            <v>H80376</v>
          </cell>
          <cell r="R423" t="str">
            <v>H80376 MAR LCT</v>
          </cell>
          <cell r="S423" t="str">
            <v>RITA</v>
          </cell>
          <cell r="T423" t="str">
            <v>T</v>
          </cell>
          <cell r="U423" t="str">
            <v>IN</v>
          </cell>
          <cell r="V423" t="str">
            <v>IN_ T</v>
          </cell>
        </row>
        <row r="424">
          <cell r="Q424" t="str">
            <v>H80473</v>
          </cell>
          <cell r="R424" t="str">
            <v>H80473 AUG C</v>
          </cell>
          <cell r="S424" t="str">
            <v>ROBERTO</v>
          </cell>
          <cell r="T424" t="str">
            <v>T</v>
          </cell>
          <cell r="U424" t="str">
            <v>IN</v>
          </cell>
          <cell r="V424" t="str">
            <v>IN_ T</v>
          </cell>
        </row>
        <row r="425">
          <cell r="Q425" t="str">
            <v>H80454</v>
          </cell>
          <cell r="R425" t="str">
            <v>H80454 MAR V</v>
          </cell>
          <cell r="S425" t="str">
            <v>ROCHE</v>
          </cell>
          <cell r="T425" t="str">
            <v>S</v>
          </cell>
          <cell r="U425" t="str">
            <v>IN</v>
          </cell>
          <cell r="V425" t="str">
            <v>IN_ S</v>
          </cell>
        </row>
        <row r="426">
          <cell r="Q426" t="str">
            <v>H80059</v>
          </cell>
          <cell r="R426" t="str">
            <v>H80059 AUG T</v>
          </cell>
          <cell r="S426" t="str">
            <v>RODIERA</v>
          </cell>
          <cell r="T426" t="str">
            <v>S</v>
          </cell>
          <cell r="U426" t="str">
            <v>IN</v>
          </cell>
          <cell r="V426" t="str">
            <v>IN_ S</v>
          </cell>
        </row>
        <row r="427">
          <cell r="Q427" t="str">
            <v>H80139</v>
          </cell>
          <cell r="R427" t="str">
            <v>H80139 FEB T</v>
          </cell>
          <cell r="S427" t="str">
            <v>ROMOLI</v>
          </cell>
          <cell r="T427" t="str">
            <v>T</v>
          </cell>
          <cell r="U427" t="str">
            <v>IN</v>
          </cell>
          <cell r="V427" t="str">
            <v>IN_ T</v>
          </cell>
        </row>
        <row r="428">
          <cell r="Q428" t="str">
            <v>H80108</v>
          </cell>
          <cell r="R428" t="str">
            <v>H80108 JAN T</v>
          </cell>
          <cell r="S428" t="str">
            <v>ROOHI</v>
          </cell>
          <cell r="T428" t="str">
            <v>T</v>
          </cell>
          <cell r="U428" t="str">
            <v>IN</v>
          </cell>
          <cell r="V428" t="str">
            <v>IN_ T</v>
          </cell>
        </row>
        <row r="429">
          <cell r="Q429" t="str">
            <v>H80534</v>
          </cell>
          <cell r="R429" t="str">
            <v>H80534 MAY VC</v>
          </cell>
          <cell r="S429" t="str">
            <v>ROSINA</v>
          </cell>
          <cell r="T429" t="str">
            <v>T</v>
          </cell>
          <cell r="U429" t="str">
            <v>IN</v>
          </cell>
          <cell r="V429" t="str">
            <v>IN_ T</v>
          </cell>
        </row>
        <row r="430">
          <cell r="Q430" t="str">
            <v>H80466</v>
          </cell>
          <cell r="R430" t="str">
            <v>H80466 APR C</v>
          </cell>
          <cell r="S430" t="str">
            <v>ROSSETTO</v>
          </cell>
          <cell r="T430" t="str">
            <v>S</v>
          </cell>
          <cell r="U430" t="str">
            <v>IN</v>
          </cell>
          <cell r="V430" t="str">
            <v>IN_ S</v>
          </cell>
        </row>
        <row r="431">
          <cell r="Q431" t="str">
            <v>H80371</v>
          </cell>
          <cell r="R431" t="str">
            <v>H80371 FEB C</v>
          </cell>
          <cell r="S431" t="str">
            <v>ROTA (Mi Cam 25.2)</v>
          </cell>
          <cell r="T431" t="str">
            <v>T</v>
          </cell>
          <cell r="U431" t="str">
            <v>IN</v>
          </cell>
          <cell r="V431" t="str">
            <v>IN_ T</v>
          </cell>
        </row>
        <row r="432">
          <cell r="Q432" t="str">
            <v>H80213</v>
          </cell>
          <cell r="R432" t="str">
            <v>H80213 FEB T</v>
          </cell>
          <cell r="S432" t="str">
            <v>ROTA - BUCARELLI</v>
          </cell>
          <cell r="T432" t="str">
            <v>T</v>
          </cell>
          <cell r="U432" t="str">
            <v>IN</v>
          </cell>
          <cell r="V432" t="str">
            <v>IN_ T</v>
          </cell>
        </row>
        <row r="433">
          <cell r="Q433" t="str">
            <v>H80024</v>
          </cell>
          <cell r="R433" t="str">
            <v>H80024 JAN T</v>
          </cell>
          <cell r="S433" t="str">
            <v>ROTA / ONORATO</v>
          </cell>
          <cell r="T433" t="str">
            <v>T</v>
          </cell>
          <cell r="U433" t="str">
            <v>IN</v>
          </cell>
          <cell r="V433" t="str">
            <v>IN_ T</v>
          </cell>
        </row>
        <row r="434">
          <cell r="Q434" t="str">
            <v>H80433</v>
          </cell>
          <cell r="R434" t="str">
            <v>H80433 MAR T</v>
          </cell>
          <cell r="S434" t="str">
            <v>RUBINO RITA</v>
          </cell>
          <cell r="T434" t="str">
            <v>T</v>
          </cell>
          <cell r="U434" t="str">
            <v>IN</v>
          </cell>
          <cell r="V434" t="str">
            <v>IN_ T</v>
          </cell>
        </row>
        <row r="435">
          <cell r="Q435" t="str">
            <v>H80353</v>
          </cell>
          <cell r="R435" t="str">
            <v>H80353 MAR VC</v>
          </cell>
          <cell r="S435" t="str">
            <v>RUSSIANO</v>
          </cell>
          <cell r="T435" t="str">
            <v>T</v>
          </cell>
          <cell r="U435" t="str">
            <v>IN</v>
          </cell>
          <cell r="V435" t="str">
            <v>IN_ T</v>
          </cell>
        </row>
        <row r="436">
          <cell r="Q436" t="str">
            <v>H80580</v>
          </cell>
          <cell r="R436" t="str">
            <v>H80580 SEP T</v>
          </cell>
          <cell r="S436" t="str">
            <v>RUSSO</v>
          </cell>
          <cell r="T436" t="str">
            <v>S</v>
          </cell>
          <cell r="U436" t="str">
            <v>IN</v>
          </cell>
          <cell r="V436" t="str">
            <v>IN_ S</v>
          </cell>
        </row>
        <row r="437">
          <cell r="Q437" t="str">
            <v>H80529</v>
          </cell>
          <cell r="R437" t="str">
            <v>H80529 AUG T</v>
          </cell>
          <cell r="S437" t="str">
            <v>SALIMBENI</v>
          </cell>
          <cell r="T437" t="str">
            <v>S</v>
          </cell>
          <cell r="U437" t="str">
            <v>IN</v>
          </cell>
          <cell r="V437" t="str">
            <v>IN_ S</v>
          </cell>
        </row>
        <row r="438">
          <cell r="Q438" t="str">
            <v>H80211</v>
          </cell>
          <cell r="R438" t="str">
            <v>H80211 FEB T</v>
          </cell>
          <cell r="S438" t="str">
            <v>SALVAGNO (TP 131534)</v>
          </cell>
          <cell r="T438" t="str">
            <v>T</v>
          </cell>
          <cell r="U438" t="str">
            <v>IN</v>
          </cell>
          <cell r="V438" t="str">
            <v>IN_ T</v>
          </cell>
        </row>
        <row r="439">
          <cell r="Q439" t="str">
            <v>H80073</v>
          </cell>
          <cell r="R439" t="str">
            <v>H80073 JAN S</v>
          </cell>
          <cell r="S439" t="str">
            <v>SALVATORE</v>
          </cell>
          <cell r="T439" t="str">
            <v>S</v>
          </cell>
          <cell r="U439" t="str">
            <v>IN</v>
          </cell>
          <cell r="V439" t="str">
            <v>IN_ S</v>
          </cell>
        </row>
        <row r="440">
          <cell r="Q440" t="str">
            <v>H80145</v>
          </cell>
          <cell r="R440" t="str">
            <v>H80145 FEB T</v>
          </cell>
          <cell r="S440" t="str">
            <v>SALVATORI - CRUDO</v>
          </cell>
          <cell r="T440" t="str">
            <v>T</v>
          </cell>
          <cell r="U440" t="str">
            <v>IN</v>
          </cell>
          <cell r="V440" t="str">
            <v>IN_ T</v>
          </cell>
        </row>
        <row r="441">
          <cell r="Q441" t="str">
            <v>H80050</v>
          </cell>
          <cell r="R441" t="str">
            <v>H80050 APR VC</v>
          </cell>
          <cell r="S441" t="str">
            <v>SAN PAOLO</v>
          </cell>
          <cell r="T441" t="str">
            <v>I</v>
          </cell>
          <cell r="U441" t="str">
            <v>IN</v>
          </cell>
          <cell r="V441" t="str">
            <v>IN_ I</v>
          </cell>
        </row>
        <row r="442">
          <cell r="Q442" t="str">
            <v>H80284</v>
          </cell>
          <cell r="R442" t="str">
            <v>H80284 JAN VC</v>
          </cell>
          <cell r="S442" t="str">
            <v>SAN PAOLO ST</v>
          </cell>
          <cell r="T442" t="str">
            <v>ST</v>
          </cell>
          <cell r="U442" t="str">
            <v>IN</v>
          </cell>
          <cell r="V442" t="str">
            <v>IN_ ST</v>
          </cell>
        </row>
        <row r="443">
          <cell r="Q443" t="str">
            <v>H80595</v>
          </cell>
          <cell r="R443" t="str">
            <v>H80595 MAY T</v>
          </cell>
          <cell r="S443" t="str">
            <v>SANTONI</v>
          </cell>
          <cell r="T443" t="str">
            <v>S</v>
          </cell>
          <cell r="U443" t="str">
            <v>IN</v>
          </cell>
          <cell r="V443" t="str">
            <v>IN_ S</v>
          </cell>
        </row>
        <row r="444">
          <cell r="Q444" t="str">
            <v>H80531</v>
          </cell>
          <cell r="R444" t="str">
            <v>H80531 APR V</v>
          </cell>
          <cell r="S444" t="str">
            <v>SARTORI</v>
          </cell>
          <cell r="T444" t="str">
            <v>T</v>
          </cell>
          <cell r="U444" t="str">
            <v>IN</v>
          </cell>
          <cell r="V444" t="str">
            <v>IN_ T</v>
          </cell>
        </row>
        <row r="445">
          <cell r="Q445" t="str">
            <v>H80102</v>
          </cell>
          <cell r="R445" t="str">
            <v>H80102 FEB T</v>
          </cell>
          <cell r="S445" t="str">
            <v>SCACCHI - RAIMONDI</v>
          </cell>
          <cell r="T445" t="str">
            <v>T</v>
          </cell>
          <cell r="U445" t="str">
            <v>IN</v>
          </cell>
          <cell r="V445" t="str">
            <v>IN_ T</v>
          </cell>
        </row>
        <row r="446">
          <cell r="Q446" t="str">
            <v>H80053</v>
          </cell>
          <cell r="R446" t="str">
            <v>H80053 FEB S</v>
          </cell>
          <cell r="S446" t="str">
            <v>SCARAVILLI</v>
          </cell>
          <cell r="T446" t="str">
            <v>S</v>
          </cell>
          <cell r="U446" t="str">
            <v>IN</v>
          </cell>
          <cell r="V446" t="str">
            <v>IN_ S</v>
          </cell>
        </row>
        <row r="447">
          <cell r="Q447" t="str">
            <v>H80297</v>
          </cell>
          <cell r="R447" t="str">
            <v>H80297 FEB T</v>
          </cell>
          <cell r="S447" t="str">
            <v>SCARMAGNAN - ZECCHIN</v>
          </cell>
          <cell r="T447" t="str">
            <v>T</v>
          </cell>
          <cell r="U447" t="str">
            <v>IN</v>
          </cell>
          <cell r="V447" t="str">
            <v>IN_ T</v>
          </cell>
        </row>
        <row r="448">
          <cell r="Q448" t="str">
            <v>H80119</v>
          </cell>
          <cell r="R448" t="str">
            <v>H80119 FEB T</v>
          </cell>
          <cell r="S448" t="str">
            <v>SCHINTU - NOCERA</v>
          </cell>
          <cell r="T448" t="str">
            <v>T</v>
          </cell>
          <cell r="U448" t="str">
            <v>IN</v>
          </cell>
          <cell r="V448" t="str">
            <v>IN_ T</v>
          </cell>
        </row>
        <row r="449">
          <cell r="Q449" t="str">
            <v>H80348</v>
          </cell>
          <cell r="R449" t="str">
            <v>H80348 FEB C</v>
          </cell>
          <cell r="S449" t="str">
            <v>SELLERI</v>
          </cell>
          <cell r="T449" t="str">
            <v>T</v>
          </cell>
          <cell r="U449" t="str">
            <v>IN</v>
          </cell>
          <cell r="V449" t="str">
            <v>IN_ T</v>
          </cell>
        </row>
        <row r="450">
          <cell r="Q450" t="str">
            <v>H80322</v>
          </cell>
          <cell r="R450" t="str">
            <v>H80322 MAR C</v>
          </cell>
          <cell r="S450" t="str">
            <v>SERRA</v>
          </cell>
          <cell r="T450" t="str">
            <v>T</v>
          </cell>
          <cell r="U450" t="str">
            <v>IN</v>
          </cell>
          <cell r="V450" t="str">
            <v>IN_ T</v>
          </cell>
        </row>
        <row r="451">
          <cell r="Q451" t="str">
            <v>H80317</v>
          </cell>
          <cell r="R451" t="str">
            <v>H80317 MAR T</v>
          </cell>
          <cell r="S451" t="str">
            <v>SIDONI - ANDERMAN</v>
          </cell>
          <cell r="T451" t="str">
            <v>T</v>
          </cell>
          <cell r="U451" t="str">
            <v>IN</v>
          </cell>
          <cell r="V451" t="str">
            <v>IN_ T</v>
          </cell>
        </row>
        <row r="452">
          <cell r="Q452" t="str">
            <v>H80530</v>
          </cell>
          <cell r="R452" t="str">
            <v>H80530 JUN T</v>
          </cell>
          <cell r="S452" t="str">
            <v>SIMONETTI</v>
          </cell>
          <cell r="T452" t="str">
            <v>S</v>
          </cell>
          <cell r="U452" t="str">
            <v>IN</v>
          </cell>
          <cell r="V452" t="str">
            <v>IN_ S</v>
          </cell>
        </row>
        <row r="453">
          <cell r="Q453" t="str">
            <v>H80329</v>
          </cell>
          <cell r="R453" t="str">
            <v>H80329 SEP T</v>
          </cell>
          <cell r="S453" t="str">
            <v>SIRMAN</v>
          </cell>
          <cell r="T453" t="str">
            <v>I</v>
          </cell>
          <cell r="U453" t="str">
            <v>IN</v>
          </cell>
          <cell r="V453" t="str">
            <v>IN_ I</v>
          </cell>
        </row>
        <row r="454">
          <cell r="Q454" t="str">
            <v>H80276</v>
          </cell>
          <cell r="R454" t="str">
            <v>H80276 FEB S</v>
          </cell>
          <cell r="S454" t="str">
            <v>SOLIMENO - COSTANTINI</v>
          </cell>
          <cell r="T454" t="str">
            <v>S</v>
          </cell>
          <cell r="U454" t="str">
            <v>IN</v>
          </cell>
          <cell r="V454" t="str">
            <v>IN_ S</v>
          </cell>
        </row>
        <row r="455">
          <cell r="Q455" t="str">
            <v>H80048</v>
          </cell>
          <cell r="R455" t="str">
            <v>H80048 JAN T</v>
          </cell>
          <cell r="S455" t="str">
            <v>SOMASCHINI (TP 123547)</v>
          </cell>
          <cell r="T455" t="str">
            <v>T</v>
          </cell>
          <cell r="U455" t="str">
            <v>IN</v>
          </cell>
          <cell r="V455" t="str">
            <v>IN_ T</v>
          </cell>
        </row>
        <row r="456">
          <cell r="Q456" t="str">
            <v>H80116</v>
          </cell>
          <cell r="R456" t="str">
            <v>H80116 JAN T</v>
          </cell>
          <cell r="S456" t="str">
            <v>SONIA - VIP</v>
          </cell>
          <cell r="T456" t="str">
            <v>T</v>
          </cell>
          <cell r="U456" t="str">
            <v>IN</v>
          </cell>
          <cell r="V456" t="str">
            <v>IN_ T</v>
          </cell>
        </row>
        <row r="457">
          <cell r="Q457" t="str">
            <v>H80505</v>
          </cell>
          <cell r="R457" t="str">
            <v>H80505 MAY V</v>
          </cell>
          <cell r="S457" t="str">
            <v>SOPRANA</v>
          </cell>
          <cell r="T457" t="str">
            <v>S</v>
          </cell>
          <cell r="U457" t="str">
            <v>IN</v>
          </cell>
          <cell r="V457" t="str">
            <v>IN_ S</v>
          </cell>
        </row>
        <row r="458">
          <cell r="Q458" t="str">
            <v>H80286</v>
          </cell>
          <cell r="R458" t="str">
            <v>H80286 FEB S</v>
          </cell>
          <cell r="S458" t="str">
            <v>SORO (VG 1628875)</v>
          </cell>
          <cell r="T458" t="str">
            <v>S</v>
          </cell>
          <cell r="U458" t="str">
            <v>IN</v>
          </cell>
          <cell r="V458" t="str">
            <v>IN_ S</v>
          </cell>
        </row>
        <row r="459">
          <cell r="Q459" t="str">
            <v>H80408</v>
          </cell>
          <cell r="R459" t="str">
            <v>H80408 APR LT</v>
          </cell>
          <cell r="S459" t="str">
            <v>SOTTILE</v>
          </cell>
          <cell r="T459" t="str">
            <v>SIC</v>
          </cell>
          <cell r="U459" t="str">
            <v>IN</v>
          </cell>
          <cell r="V459" t="str">
            <v>IN_ SIC</v>
          </cell>
        </row>
        <row r="460">
          <cell r="Q460" t="str">
            <v>H80439</v>
          </cell>
          <cell r="R460" t="str">
            <v>H80439 AUG C</v>
          </cell>
          <cell r="S460" t="str">
            <v>SPERA</v>
          </cell>
          <cell r="T460" t="str">
            <v>T</v>
          </cell>
          <cell r="U460" t="str">
            <v>IN</v>
          </cell>
          <cell r="V460" t="str">
            <v>IN_ T</v>
          </cell>
        </row>
        <row r="461">
          <cell r="Q461" t="str">
            <v>H80325</v>
          </cell>
          <cell r="R461" t="str">
            <v>H80325 MAR V</v>
          </cell>
          <cell r="S461" t="str">
            <v>SSL</v>
          </cell>
          <cell r="T461" t="str">
            <v>I</v>
          </cell>
          <cell r="U461" t="str">
            <v>IN</v>
          </cell>
          <cell r="V461" t="str">
            <v>IN_ I</v>
          </cell>
        </row>
        <row r="462">
          <cell r="Q462" t="str">
            <v>H80416</v>
          </cell>
          <cell r="R462" t="str">
            <v>H80416 MAR C</v>
          </cell>
          <cell r="S462" t="str">
            <v>STANCHI (Sic MI 17 Mar)</v>
          </cell>
          <cell r="T462" t="str">
            <v>SIC</v>
          </cell>
          <cell r="U462" t="str">
            <v>IN</v>
          </cell>
          <cell r="V462" t="str">
            <v>IN_ SIC</v>
          </cell>
        </row>
        <row r="463">
          <cell r="Q463" t="str">
            <v>H80151</v>
          </cell>
          <cell r="R463" t="str">
            <v>H80151 FEB S</v>
          </cell>
          <cell r="S463" t="str">
            <v>STANGHERLIN - SEMENZATO</v>
          </cell>
          <cell r="T463" t="str">
            <v/>
          </cell>
          <cell r="U463" t="str">
            <v/>
          </cell>
          <cell r="V463" t="str">
            <v xml:space="preserve">_ </v>
          </cell>
        </row>
        <row r="464">
          <cell r="Q464" t="str">
            <v>H80151</v>
          </cell>
          <cell r="R464" t="str">
            <v>H80151 FEB L</v>
          </cell>
          <cell r="S464" t="str">
            <v>STANGHERLIN - SEMENZATO</v>
          </cell>
          <cell r="T464" t="str">
            <v>S</v>
          </cell>
          <cell r="U464" t="str">
            <v>IN</v>
          </cell>
          <cell r="V464" t="str">
            <v>IN_ S</v>
          </cell>
        </row>
        <row r="465">
          <cell r="Q465" t="str">
            <v>H80113</v>
          </cell>
          <cell r="R465" t="str">
            <v>H80113 FEB SIC</v>
          </cell>
          <cell r="S465" t="str">
            <v>STANISLAV - VIARENGO - SALVAGG</v>
          </cell>
          <cell r="T465" t="str">
            <v>SIC</v>
          </cell>
          <cell r="U465" t="str">
            <v>IN</v>
          </cell>
          <cell r="V465" t="str">
            <v>IN_ SIC</v>
          </cell>
        </row>
        <row r="466">
          <cell r="Q466" t="str">
            <v>H80114</v>
          </cell>
          <cell r="R466" t="str">
            <v>H80114 FEB VC</v>
          </cell>
          <cell r="S466" t="str">
            <v>STEFANI</v>
          </cell>
          <cell r="T466" t="str">
            <v>SIC</v>
          </cell>
          <cell r="U466" t="str">
            <v>IN</v>
          </cell>
          <cell r="V466" t="str">
            <v>IN_ SIC</v>
          </cell>
        </row>
        <row r="467">
          <cell r="Q467" t="str">
            <v>H80387</v>
          </cell>
          <cell r="R467" t="str">
            <v>H80387 MAY C</v>
          </cell>
          <cell r="S467" t="str">
            <v>STERIA</v>
          </cell>
          <cell r="T467" t="str">
            <v>T</v>
          </cell>
          <cell r="U467" t="str">
            <v>IN</v>
          </cell>
          <cell r="V467" t="str">
            <v>IN_ T</v>
          </cell>
        </row>
        <row r="468">
          <cell r="Q468" t="str">
            <v>H80435</v>
          </cell>
          <cell r="R468" t="str">
            <v>H80435 MAR C</v>
          </cell>
          <cell r="S468" t="str">
            <v>SVARA</v>
          </cell>
          <cell r="T468" t="str">
            <v>S</v>
          </cell>
          <cell r="U468" t="str">
            <v>IN</v>
          </cell>
          <cell r="V468" t="str">
            <v>IN_ S</v>
          </cell>
        </row>
        <row r="469">
          <cell r="Q469" t="str">
            <v>H80103</v>
          </cell>
          <cell r="R469" t="str">
            <v>H80103 FEB S</v>
          </cell>
          <cell r="S469" t="str">
            <v>TADIOTTO - STANO</v>
          </cell>
          <cell r="T469" t="str">
            <v>S</v>
          </cell>
          <cell r="U469" t="str">
            <v>IN</v>
          </cell>
          <cell r="V469" t="str">
            <v>IN_ S</v>
          </cell>
        </row>
        <row r="470">
          <cell r="Q470" t="str">
            <v>H80249</v>
          </cell>
          <cell r="R470" t="str">
            <v>H80249 JAN T</v>
          </cell>
          <cell r="S470" t="str">
            <v>TAVARES (Ref 814615)</v>
          </cell>
          <cell r="T470" t="str">
            <v>T</v>
          </cell>
          <cell r="U470" t="str">
            <v>IN</v>
          </cell>
          <cell r="V470" t="str">
            <v>IN_ T</v>
          </cell>
        </row>
        <row r="471">
          <cell r="Q471" t="str">
            <v>H80118</v>
          </cell>
          <cell r="R471" t="str">
            <v>H80118 JAN T</v>
          </cell>
          <cell r="S471" t="str">
            <v>TESSARI - POSENATO</v>
          </cell>
          <cell r="T471" t="str">
            <v>T</v>
          </cell>
          <cell r="U471" t="str">
            <v>IN</v>
          </cell>
          <cell r="V471" t="str">
            <v>IN_ T</v>
          </cell>
        </row>
        <row r="472">
          <cell r="Q472" t="str">
            <v>H80294</v>
          </cell>
          <cell r="R472" t="str">
            <v>H80294 JAN V</v>
          </cell>
          <cell r="S472" t="str">
            <v>THANH TAM</v>
          </cell>
          <cell r="T472" t="str">
            <v>S</v>
          </cell>
          <cell r="U472" t="str">
            <v>IN</v>
          </cell>
          <cell r="V472" t="str">
            <v>IN_ S</v>
          </cell>
        </row>
        <row r="473">
          <cell r="Q473" t="str">
            <v>H80162</v>
          </cell>
          <cell r="R473" t="str">
            <v>H80162 JAN T</v>
          </cell>
          <cell r="S473" t="str">
            <v>THOMAS</v>
          </cell>
          <cell r="T473" t="str">
            <v>T</v>
          </cell>
          <cell r="U473" t="str">
            <v>IN</v>
          </cell>
          <cell r="V473" t="str">
            <v>IN_ T</v>
          </cell>
        </row>
        <row r="474">
          <cell r="Q474" t="str">
            <v>H80497</v>
          </cell>
          <cell r="R474" t="str">
            <v>H80497 APR V</v>
          </cell>
          <cell r="S474" t="str">
            <v>THONALLA</v>
          </cell>
          <cell r="T474" t="str">
            <v>S</v>
          </cell>
          <cell r="U474" t="str">
            <v>HM</v>
          </cell>
          <cell r="V474" t="str">
            <v>HM_ S</v>
          </cell>
        </row>
        <row r="475">
          <cell r="Q475" t="str">
            <v>H80404</v>
          </cell>
          <cell r="R475" t="str">
            <v>H80404 MAR VT</v>
          </cell>
          <cell r="S475" t="str">
            <v>TICULIN (Sic MI VT)</v>
          </cell>
          <cell r="T475" t="str">
            <v>SIC</v>
          </cell>
          <cell r="U475" t="str">
            <v>IN</v>
          </cell>
          <cell r="V475" t="str">
            <v>IN_ SIC</v>
          </cell>
        </row>
        <row r="476">
          <cell r="Q476" t="str">
            <v>H80458</v>
          </cell>
          <cell r="R476" t="str">
            <v>H80458 MAR C</v>
          </cell>
          <cell r="S476" t="str">
            <v>TOIS</v>
          </cell>
          <cell r="T476" t="str">
            <v>S</v>
          </cell>
          <cell r="U476" t="str">
            <v>IN</v>
          </cell>
          <cell r="V476" t="str">
            <v>IN_ S</v>
          </cell>
        </row>
        <row r="477">
          <cell r="Q477" t="str">
            <v>H80163</v>
          </cell>
          <cell r="R477" t="str">
            <v>H80163 JAN T</v>
          </cell>
          <cell r="S477" t="str">
            <v>TOLAZZI</v>
          </cell>
          <cell r="T477" t="str">
            <v>T</v>
          </cell>
          <cell r="U477" t="str">
            <v>IN</v>
          </cell>
          <cell r="V477" t="str">
            <v>IN_ T</v>
          </cell>
        </row>
        <row r="478">
          <cell r="Q478" t="str">
            <v>H80417</v>
          </cell>
          <cell r="R478" t="str">
            <v>H80417 MAR VC</v>
          </cell>
          <cell r="S478" t="str">
            <v>TOMIOZZO</v>
          </cell>
          <cell r="T478" t="str">
            <v>T</v>
          </cell>
          <cell r="U478" t="str">
            <v>IN</v>
          </cell>
          <cell r="V478" t="str">
            <v>IN_ T</v>
          </cell>
        </row>
        <row r="479">
          <cell r="Q479" t="str">
            <v>H80354</v>
          </cell>
          <cell r="R479" t="str">
            <v>H80354 MAR V</v>
          </cell>
          <cell r="S479" t="str">
            <v>TOMMASI</v>
          </cell>
          <cell r="T479" t="str">
            <v>T</v>
          </cell>
          <cell r="U479" t="str">
            <v>IN</v>
          </cell>
          <cell r="V479" t="str">
            <v>IN_ T</v>
          </cell>
        </row>
        <row r="480">
          <cell r="Q480" t="str">
            <v>H80134</v>
          </cell>
          <cell r="R480" t="str">
            <v>H80134 JAN T</v>
          </cell>
          <cell r="S480" t="str">
            <v>TONIN</v>
          </cell>
          <cell r="T480" t="str">
            <v>T</v>
          </cell>
          <cell r="U480" t="str">
            <v>IN</v>
          </cell>
          <cell r="V480" t="str">
            <v>IN_ T</v>
          </cell>
        </row>
        <row r="481">
          <cell r="Q481" t="str">
            <v>H80538</v>
          </cell>
          <cell r="R481" t="str">
            <v>H80538 OCT V</v>
          </cell>
          <cell r="S481" t="str">
            <v>TONIOLO</v>
          </cell>
          <cell r="T481" t="str">
            <v>SIC</v>
          </cell>
          <cell r="U481" t="str">
            <v>IN</v>
          </cell>
          <cell r="V481" t="str">
            <v>IN_ SIC</v>
          </cell>
        </row>
        <row r="482">
          <cell r="Q482" t="str">
            <v>H80030</v>
          </cell>
          <cell r="R482" t="str">
            <v>H80030 MAR I</v>
          </cell>
          <cell r="S482" t="str">
            <v>TOP - ALLIANZ</v>
          </cell>
          <cell r="T482" t="str">
            <v>I</v>
          </cell>
          <cell r="U482" t="str">
            <v>IN</v>
          </cell>
          <cell r="V482" t="str">
            <v>IN_ I</v>
          </cell>
        </row>
        <row r="483">
          <cell r="Q483" t="str">
            <v>H80258</v>
          </cell>
          <cell r="R483" t="str">
            <v>H80258 FEB T</v>
          </cell>
          <cell r="S483" t="str">
            <v>TORBOL</v>
          </cell>
          <cell r="T483" t="str">
            <v>T</v>
          </cell>
          <cell r="U483" t="str">
            <v>IN</v>
          </cell>
          <cell r="V483" t="str">
            <v>IN_ T</v>
          </cell>
        </row>
        <row r="484">
          <cell r="Q484" t="str">
            <v>H80396</v>
          </cell>
          <cell r="R484" t="str">
            <v>H80396 MAR V</v>
          </cell>
          <cell r="S484" t="str">
            <v>TRAZZI (Sic 29 Mar 08)</v>
          </cell>
          <cell r="T484" t="str">
            <v>SIC</v>
          </cell>
          <cell r="U484" t="str">
            <v>IN</v>
          </cell>
          <cell r="V484" t="str">
            <v>IN_ SIC</v>
          </cell>
        </row>
        <row r="485">
          <cell r="Q485" t="str">
            <v>H80398</v>
          </cell>
          <cell r="R485" t="str">
            <v>H80398 APR LCT</v>
          </cell>
          <cell r="S485" t="str">
            <v>TUMINO</v>
          </cell>
          <cell r="T485" t="str">
            <v>T</v>
          </cell>
          <cell r="U485" t="str">
            <v>IN</v>
          </cell>
          <cell r="V485" t="str">
            <v>IN_ T</v>
          </cell>
        </row>
        <row r="486">
          <cell r="Q486" t="str">
            <v>H80567</v>
          </cell>
          <cell r="R486" t="str">
            <v>H80567 Oct C</v>
          </cell>
          <cell r="S486" t="str">
            <v>Testoni</v>
          </cell>
          <cell r="T486" t="str">
            <v>SIC</v>
          </cell>
          <cell r="U486" t="str">
            <v>IN</v>
          </cell>
          <cell r="V486" t="str">
            <v>IN_ SIC</v>
          </cell>
        </row>
        <row r="487">
          <cell r="Q487" t="str">
            <v>H80040</v>
          </cell>
          <cell r="R487" t="str">
            <v>H80040 JAN T</v>
          </cell>
          <cell r="S487" t="str">
            <v>UNICREDIT</v>
          </cell>
          <cell r="T487" t="str">
            <v>T</v>
          </cell>
          <cell r="U487" t="str">
            <v>IN</v>
          </cell>
          <cell r="V487" t="str">
            <v>IN_ T</v>
          </cell>
        </row>
        <row r="488">
          <cell r="Q488" t="str">
            <v>H80225</v>
          </cell>
          <cell r="R488" t="str">
            <v>H80225 FEB CTLT</v>
          </cell>
          <cell r="S488" t="str">
            <v>USAI</v>
          </cell>
          <cell r="T488" t="str">
            <v>T</v>
          </cell>
          <cell r="U488" t="str">
            <v>IN</v>
          </cell>
          <cell r="V488" t="str">
            <v>IN_ T</v>
          </cell>
        </row>
        <row r="489">
          <cell r="Q489" t="str">
            <v>H80413</v>
          </cell>
          <cell r="R489" t="str">
            <v>H80413 JUL TC</v>
          </cell>
          <cell r="S489" t="str">
            <v>VALENTI</v>
          </cell>
          <cell r="T489" t="str">
            <v>SIC</v>
          </cell>
          <cell r="U489" t="str">
            <v>IN</v>
          </cell>
          <cell r="V489" t="str">
            <v>IN_ SIC</v>
          </cell>
        </row>
        <row r="490">
          <cell r="Q490" t="str">
            <v>H80158</v>
          </cell>
          <cell r="R490" t="str">
            <v>H80158 FEB T</v>
          </cell>
          <cell r="S490" t="str">
            <v>VALENTINUZZI PAOLO</v>
          </cell>
          <cell r="T490" t="str">
            <v>T</v>
          </cell>
          <cell r="U490" t="str">
            <v>IN</v>
          </cell>
          <cell r="V490" t="str">
            <v>IN_ T</v>
          </cell>
        </row>
        <row r="491">
          <cell r="Q491" t="str">
            <v>H80360</v>
          </cell>
          <cell r="R491" t="str">
            <v>H80360 MAR TLC</v>
          </cell>
          <cell r="S491" t="str">
            <v>VANNETTI</v>
          </cell>
          <cell r="T491" t="str">
            <v>T</v>
          </cell>
          <cell r="U491" t="str">
            <v>IN</v>
          </cell>
          <cell r="V491" t="str">
            <v>IN_ T</v>
          </cell>
        </row>
        <row r="492">
          <cell r="Q492" t="str">
            <v>H80149</v>
          </cell>
          <cell r="R492" t="str">
            <v>H80149 JAN SIC</v>
          </cell>
          <cell r="S492" t="str">
            <v>VANNIN PAOLO-AFFUSO - FERRANTE</v>
          </cell>
          <cell r="T492" t="str">
            <v>SIC</v>
          </cell>
          <cell r="U492" t="str">
            <v>IN</v>
          </cell>
          <cell r="V492" t="str">
            <v>IN_ SIC</v>
          </cell>
        </row>
        <row r="493">
          <cell r="Q493" t="str">
            <v>H80237</v>
          </cell>
          <cell r="R493" t="str">
            <v>H80237 JAN T</v>
          </cell>
          <cell r="S493" t="str">
            <v>VANNINI</v>
          </cell>
          <cell r="T493" t="str">
            <v>T</v>
          </cell>
          <cell r="U493" t="str">
            <v>IN</v>
          </cell>
          <cell r="V493" t="str">
            <v>IN_ T</v>
          </cell>
        </row>
        <row r="494">
          <cell r="Q494" t="str">
            <v>H80409</v>
          </cell>
          <cell r="R494" t="str">
            <v>H80409 FEB T</v>
          </cell>
          <cell r="S494" t="str">
            <v>VASCONI</v>
          </cell>
          <cell r="T494" t="str">
            <v>S</v>
          </cell>
          <cell r="U494" t="str">
            <v>IN</v>
          </cell>
          <cell r="V494" t="str">
            <v>IN_ S</v>
          </cell>
        </row>
        <row r="495">
          <cell r="Q495" t="str">
            <v>H80373</v>
          </cell>
          <cell r="R495" t="str">
            <v>H80373 MAR TL</v>
          </cell>
          <cell r="S495" t="str">
            <v>VENDRAMIN</v>
          </cell>
          <cell r="T495" t="str">
            <v>T</v>
          </cell>
          <cell r="U495" t="str">
            <v>IN</v>
          </cell>
          <cell r="V495" t="str">
            <v>IN_ T</v>
          </cell>
        </row>
        <row r="496">
          <cell r="Q496" t="str">
            <v>H80278</v>
          </cell>
          <cell r="R496" t="str">
            <v>H80278 JAN T</v>
          </cell>
          <cell r="S496" t="str">
            <v>VENDRAMIN (MI 201658)</v>
          </cell>
          <cell r="T496" t="str">
            <v>T</v>
          </cell>
          <cell r="U496" t="str">
            <v>IN</v>
          </cell>
          <cell r="V496" t="str">
            <v>IN_ T</v>
          </cell>
        </row>
        <row r="497">
          <cell r="Q497" t="str">
            <v>H80189</v>
          </cell>
          <cell r="R497" t="str">
            <v>H80189 FEB T</v>
          </cell>
          <cell r="S497" t="str">
            <v>VENTURI</v>
          </cell>
          <cell r="T497" t="str">
            <v>T</v>
          </cell>
          <cell r="U497" t="str">
            <v>IN</v>
          </cell>
          <cell r="V497" t="str">
            <v>IN_ T</v>
          </cell>
        </row>
        <row r="498">
          <cell r="Q498" t="str">
            <v>H80141</v>
          </cell>
          <cell r="R498" t="str">
            <v>H80141 JAN S</v>
          </cell>
          <cell r="S498" t="str">
            <v>VENTURINI - CIMARETTI</v>
          </cell>
          <cell r="T498" t="str">
            <v>S</v>
          </cell>
          <cell r="U498" t="str">
            <v>IN</v>
          </cell>
          <cell r="V498" t="str">
            <v>IN_ S</v>
          </cell>
        </row>
        <row r="499">
          <cell r="Q499" t="str">
            <v>H80098</v>
          </cell>
          <cell r="R499" t="str">
            <v>H80098 JAN T</v>
          </cell>
          <cell r="S499" t="str">
            <v>VERVOORT (RM 116420)</v>
          </cell>
          <cell r="T499" t="str">
            <v>T</v>
          </cell>
          <cell r="U499" t="str">
            <v>IN</v>
          </cell>
          <cell r="V499" t="str">
            <v>IN_ T</v>
          </cell>
        </row>
        <row r="500">
          <cell r="Q500" t="str">
            <v>H80110</v>
          </cell>
          <cell r="R500" t="str">
            <v>H80110 JAN T</v>
          </cell>
          <cell r="S500" t="str">
            <v>VETTORATO</v>
          </cell>
          <cell r="T500" t="str">
            <v>T</v>
          </cell>
          <cell r="U500" t="str">
            <v>IN</v>
          </cell>
          <cell r="V500" t="str">
            <v>IN_ T</v>
          </cell>
        </row>
        <row r="501">
          <cell r="Q501" t="str">
            <v>H80194</v>
          </cell>
          <cell r="R501" t="str">
            <v>H80194 MAR C</v>
          </cell>
          <cell r="S501" t="str">
            <v>VIAGGIOSAURO (MI C 9 MAR)</v>
          </cell>
          <cell r="T501" t="str">
            <v>T</v>
          </cell>
          <cell r="U501" t="str">
            <v>IN</v>
          </cell>
          <cell r="V501" t="str">
            <v>IN_ T</v>
          </cell>
        </row>
        <row r="502">
          <cell r="Q502" t="str">
            <v>H80386</v>
          </cell>
          <cell r="R502" t="str">
            <v>H80386 MAR C</v>
          </cell>
          <cell r="S502" t="str">
            <v>VIETTO</v>
          </cell>
          <cell r="T502" t="str">
            <v>T</v>
          </cell>
          <cell r="U502" t="str">
            <v>IN</v>
          </cell>
          <cell r="V502" t="str">
            <v>IN_ T</v>
          </cell>
        </row>
        <row r="503">
          <cell r="Q503" t="str">
            <v>H80323</v>
          </cell>
          <cell r="R503" t="str">
            <v>H80323 FEB C</v>
          </cell>
          <cell r="S503" t="str">
            <v>VIGORELLI</v>
          </cell>
          <cell r="T503" t="str">
            <v>T</v>
          </cell>
          <cell r="U503" t="str">
            <v>IN</v>
          </cell>
          <cell r="V503" t="str">
            <v>IN_ T</v>
          </cell>
        </row>
        <row r="504">
          <cell r="Q504" t="str">
            <v>H80509</v>
          </cell>
          <cell r="R504" t="str">
            <v>H80509 AUG C</v>
          </cell>
          <cell r="S504" t="str">
            <v>VILLA</v>
          </cell>
          <cell r="T504" t="str">
            <v>S</v>
          </cell>
          <cell r="U504" t="str">
            <v>IN</v>
          </cell>
          <cell r="V504" t="str">
            <v>IN_ S</v>
          </cell>
        </row>
        <row r="505">
          <cell r="Q505" t="str">
            <v>H80355</v>
          </cell>
          <cell r="R505" t="str">
            <v>H80355 MAR T</v>
          </cell>
          <cell r="S505" t="str">
            <v>VISCONTI</v>
          </cell>
          <cell r="T505" t="str">
            <v>T</v>
          </cell>
          <cell r="U505" t="str">
            <v>IN</v>
          </cell>
          <cell r="V505" t="str">
            <v>IN_ T</v>
          </cell>
        </row>
        <row r="506">
          <cell r="Q506" t="str">
            <v>H80142</v>
          </cell>
          <cell r="R506" t="str">
            <v>H80142 JAN T</v>
          </cell>
          <cell r="S506" t="str">
            <v>VISONE (TP 129402)</v>
          </cell>
          <cell r="T506" t="str">
            <v>T</v>
          </cell>
          <cell r="U506" t="str">
            <v>IN</v>
          </cell>
          <cell r="V506" t="str">
            <v>IN_ T</v>
          </cell>
        </row>
        <row r="507">
          <cell r="Q507" t="str">
            <v>H80112</v>
          </cell>
          <cell r="R507" t="str">
            <v>H80112 APR SIC</v>
          </cell>
          <cell r="S507" t="str">
            <v>VITALE (NA 111194)</v>
          </cell>
          <cell r="T507" t="str">
            <v>SIC</v>
          </cell>
          <cell r="U507" t="str">
            <v>IN</v>
          </cell>
          <cell r="V507" t="str">
            <v>IN_ SIC</v>
          </cell>
        </row>
        <row r="508">
          <cell r="Q508" t="str">
            <v>H80085</v>
          </cell>
          <cell r="R508" t="str">
            <v>H80085 FEB C</v>
          </cell>
          <cell r="S508" t="str">
            <v>ZACCARIOTTO</v>
          </cell>
          <cell r="T508" t="str">
            <v>I</v>
          </cell>
          <cell r="U508" t="str">
            <v>IN</v>
          </cell>
          <cell r="V508" t="str">
            <v>IN_ I</v>
          </cell>
        </row>
        <row r="509">
          <cell r="Q509" t="str">
            <v>H80285</v>
          </cell>
          <cell r="R509" t="str">
            <v>H80285 FEB T</v>
          </cell>
          <cell r="S509" t="str">
            <v>ZAGHETTO</v>
          </cell>
          <cell r="T509" t="str">
            <v>T</v>
          </cell>
          <cell r="U509" t="str">
            <v>IN</v>
          </cell>
          <cell r="V509" t="str">
            <v>IN_ T</v>
          </cell>
        </row>
        <row r="510">
          <cell r="Q510" t="str">
            <v>H80138</v>
          </cell>
          <cell r="R510" t="str">
            <v>H80138 JAN T</v>
          </cell>
          <cell r="S510" t="str">
            <v>ZANASI - MASALA</v>
          </cell>
          <cell r="T510" t="str">
            <v>T</v>
          </cell>
          <cell r="U510" t="str">
            <v>IN</v>
          </cell>
          <cell r="V510" t="str">
            <v>IN_ T</v>
          </cell>
        </row>
        <row r="511">
          <cell r="Q511" t="str">
            <v>H80124</v>
          </cell>
          <cell r="R511" t="str">
            <v>H80124 MAR T</v>
          </cell>
          <cell r="S511" t="str">
            <v>ZANATTO</v>
          </cell>
          <cell r="T511" t="str">
            <v>T</v>
          </cell>
          <cell r="U511" t="str">
            <v>IN</v>
          </cell>
          <cell r="V511" t="str">
            <v>IN_ T</v>
          </cell>
        </row>
        <row r="512">
          <cell r="Q512" t="str">
            <v>H80511</v>
          </cell>
          <cell r="R512" t="str">
            <v>H80511 APR V</v>
          </cell>
          <cell r="S512" t="str">
            <v>ZANINI</v>
          </cell>
          <cell r="T512" t="str">
            <v>S</v>
          </cell>
          <cell r="U512" t="str">
            <v>IN</v>
          </cell>
          <cell r="V512" t="str">
            <v>IN_ S</v>
          </cell>
        </row>
        <row r="513">
          <cell r="Q513" t="str">
            <v>H80071</v>
          </cell>
          <cell r="R513" t="str">
            <v>H80071 JAN T</v>
          </cell>
          <cell r="S513" t="str">
            <v>ZANOTTO (MI 142221)</v>
          </cell>
          <cell r="T513" t="str">
            <v>T</v>
          </cell>
          <cell r="U513" t="str">
            <v>IN</v>
          </cell>
          <cell r="V513" t="str">
            <v>IN_ T</v>
          </cell>
        </row>
        <row r="514">
          <cell r="Q514" t="str">
            <v>H80378</v>
          </cell>
          <cell r="R514" t="str">
            <v>H80378 FEB C</v>
          </cell>
          <cell r="S514" t="str">
            <v>ZORZI</v>
          </cell>
          <cell r="T514" t="str">
            <v>T</v>
          </cell>
          <cell r="U514" t="str">
            <v>IN</v>
          </cell>
          <cell r="V514" t="str">
            <v>IN_ T</v>
          </cell>
        </row>
        <row r="515">
          <cell r="Q515" t="str">
            <v>H80129</v>
          </cell>
          <cell r="R515" t="str">
            <v>H80129 FEB T</v>
          </cell>
          <cell r="S515" t="str">
            <v>ZUCCHELLI</v>
          </cell>
          <cell r="T515" t="str">
            <v>T</v>
          </cell>
          <cell r="U515" t="str">
            <v>IN</v>
          </cell>
          <cell r="V515" t="str">
            <v>IN_ T</v>
          </cell>
        </row>
        <row r="516">
          <cell r="Q516" t="str">
            <v/>
          </cell>
          <cell r="V516" t="str">
            <v xml:space="preserve">_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 So sánh Sales 2022-2023"/>
      <sheetName val="2 Tổng hợp"/>
      <sheetName val="DThu 2022 "/>
      <sheetName val="2 YEN PRE"/>
      <sheetName val="2 YEN SUSHI &amp; SAKE PUB"/>
      <sheetName val="2 SHAMOJI ROBATA YAKI"/>
      <sheetName val="2 GENSHI"/>
      <sheetName val="2 ML BISTRO"/>
      <sheetName val="2 MYLIFE COFFEE"/>
      <sheetName val="2 KOHI COFFEE"/>
      <sheetName val="2 CARTERING 179"/>
      <sheetName val="2 Chỉ số 2023 bảng 3"/>
      <sheetName val="Application Operation"/>
      <sheetName val="FnB Retails"/>
      <sheetName val="FnB Fastfood"/>
      <sheetName val="FnB Dinning"/>
      <sheetName val="Helpdesk "/>
    </sheetNames>
    <sheetDataSet>
      <sheetData sheetId="0"/>
      <sheetData sheetId="1" refreshError="1"/>
      <sheetData sheetId="2">
        <row r="4">
          <cell r="J4" t="str">
            <v xml:space="preserve">Tổng số khách/tháng </v>
          </cell>
        </row>
      </sheetData>
      <sheetData sheetId="3">
        <row r="13">
          <cell r="B13" t="str">
            <v>Chi nhánh</v>
          </cell>
        </row>
      </sheetData>
      <sheetData sheetId="4">
        <row r="11">
          <cell r="B11" t="str">
            <v>Chi nhánh</v>
          </cell>
        </row>
      </sheetData>
      <sheetData sheetId="5">
        <row r="11">
          <cell r="B11" t="str">
            <v>Chi nhánh</v>
          </cell>
        </row>
      </sheetData>
      <sheetData sheetId="6">
        <row r="13">
          <cell r="B13" t="str">
            <v>Chi nhánh</v>
          </cell>
        </row>
      </sheetData>
      <sheetData sheetId="7">
        <row r="13">
          <cell r="B13" t="str">
            <v>Chi nhánh</v>
          </cell>
        </row>
      </sheetData>
      <sheetData sheetId="8">
        <row r="13">
          <cell r="B13" t="str">
            <v>Chi nhánh</v>
          </cell>
        </row>
      </sheetData>
      <sheetData sheetId="9">
        <row r="11">
          <cell r="B11" t="str">
            <v>Chi nhánh</v>
          </cell>
          <cell r="C11" t="str">
            <v>Tháng 1</v>
          </cell>
          <cell r="D11" t="str">
            <v>Tháng 2</v>
          </cell>
          <cell r="E11" t="str">
            <v>Tháng 3</v>
          </cell>
          <cell r="F11" t="str">
            <v>Tháng 4</v>
          </cell>
          <cell r="G11" t="str">
            <v>Tháng 5</v>
          </cell>
          <cell r="H11" t="str">
            <v>Tháng 6</v>
          </cell>
          <cell r="I11" t="str">
            <v>Tháng 7</v>
          </cell>
          <cell r="J11" t="str">
            <v>Tháng 8</v>
          </cell>
          <cell r="K11" t="str">
            <v>Tháng 9</v>
          </cell>
          <cell r="L11" t="str">
            <v>Tháng 10</v>
          </cell>
          <cell r="M11" t="str">
            <v>Tháng 11</v>
          </cell>
          <cell r="N11" t="str">
            <v>Tháng 12</v>
          </cell>
          <cell r="O11" t="str">
            <v xml:space="preserve">Tổng </v>
          </cell>
        </row>
      </sheetData>
      <sheetData sheetId="10">
        <row r="13">
          <cell r="B13" t="str">
            <v>Chi nhánh</v>
          </cell>
        </row>
      </sheetData>
      <sheetData sheetId="11">
        <row r="3">
          <cell r="C3" t="str">
            <v>Diện Tích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F18"/>
  <sheetViews>
    <sheetView showGridLines="0" workbookViewId="0">
      <selection activeCell="E8" sqref="E8"/>
    </sheetView>
  </sheetViews>
  <sheetFormatPr defaultRowHeight="14.5"/>
  <cols>
    <col min="1" max="1" width="3" customWidth="1"/>
    <col min="2" max="2" width="11.6328125" customWidth="1"/>
  </cols>
  <sheetData>
    <row r="5" spans="2:6">
      <c r="B5" t="s">
        <v>16</v>
      </c>
      <c r="E5" t="s">
        <v>105</v>
      </c>
      <c r="F5" t="s">
        <v>102</v>
      </c>
    </row>
    <row r="6" spans="2:6">
      <c r="B6" t="s">
        <v>37</v>
      </c>
      <c r="E6" t="s">
        <v>106</v>
      </c>
      <c r="F6" t="s">
        <v>103</v>
      </c>
    </row>
    <row r="7" spans="2:6">
      <c r="B7" t="s">
        <v>38</v>
      </c>
      <c r="E7" t="s">
        <v>107</v>
      </c>
      <c r="F7" t="s">
        <v>104</v>
      </c>
    </row>
    <row r="8" spans="2:6">
      <c r="B8" t="s">
        <v>39</v>
      </c>
    </row>
    <row r="9" spans="2:6">
      <c r="B9" t="s">
        <v>40</v>
      </c>
    </row>
    <row r="10" spans="2:6">
      <c r="B10" t="s">
        <v>41</v>
      </c>
    </row>
    <row r="11" spans="2:6">
      <c r="B11" t="s">
        <v>42</v>
      </c>
    </row>
    <row r="12" spans="2:6">
      <c r="B12" t="s">
        <v>43</v>
      </c>
    </row>
    <row r="13" spans="2:6">
      <c r="B13" t="s">
        <v>44</v>
      </c>
    </row>
    <row r="14" spans="2:6">
      <c r="B14" t="s">
        <v>45</v>
      </c>
    </row>
    <row r="15" spans="2:6">
      <c r="B15" t="s">
        <v>46</v>
      </c>
    </row>
    <row r="16" spans="2:6">
      <c r="B16" t="s">
        <v>47</v>
      </c>
    </row>
    <row r="17" spans="2:2">
      <c r="B17" t="s">
        <v>48</v>
      </c>
    </row>
    <row r="18" spans="2:2">
      <c r="B18" t="s">
        <v>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04268-5074-43E3-82C1-D81D32A6BA71}">
  <dimension ref="A2:H20"/>
  <sheetViews>
    <sheetView view="pageBreakPreview" zoomScale="80" zoomScaleNormal="100" zoomScaleSheetLayoutView="80" workbookViewId="0">
      <pane xSplit="5" ySplit="6" topLeftCell="F7" activePane="bottomRight" state="frozen"/>
      <selection pane="topRight" activeCell="G1" sqref="G1"/>
      <selection pane="bottomLeft" activeCell="A7" sqref="A7"/>
      <selection pane="bottomRight" activeCell="F16" sqref="F16"/>
    </sheetView>
  </sheetViews>
  <sheetFormatPr defaultColWidth="9.1796875" defaultRowHeight="14"/>
  <cols>
    <col min="1" max="1" width="6.453125" style="169" customWidth="1"/>
    <col min="2" max="2" width="5" style="169" customWidth="1"/>
    <col min="3" max="3" width="10.26953125" style="1" customWidth="1"/>
    <col min="4" max="4" width="22.08984375" style="1" customWidth="1"/>
    <col min="5" max="5" width="46.90625" style="1" customWidth="1"/>
    <col min="6" max="8" width="19.1796875" style="171" customWidth="1"/>
    <col min="9" max="9" width="9.1796875" style="1"/>
    <col min="10" max="10" width="19.1796875" style="1" bestFit="1" customWidth="1"/>
    <col min="11" max="16384" width="9.1796875" style="1"/>
  </cols>
  <sheetData>
    <row r="2" spans="1:8" ht="22.5" customHeight="1">
      <c r="E2" s="170" t="s">
        <v>99</v>
      </c>
    </row>
    <row r="4" spans="1:8" ht="18.5" customHeight="1"/>
    <row r="5" spans="1:8" ht="27.5" customHeight="1">
      <c r="D5" s="207" t="s">
        <v>100</v>
      </c>
      <c r="E5" s="207" t="s">
        <v>101</v>
      </c>
      <c r="F5" s="203" t="s">
        <v>82</v>
      </c>
      <c r="G5" s="204"/>
      <c r="H5" s="205"/>
    </row>
    <row r="6" spans="1:8" ht="28.5" customHeight="1">
      <c r="D6" s="207"/>
      <c r="E6" s="207"/>
      <c r="F6" s="173" t="s">
        <v>102</v>
      </c>
      <c r="G6" s="173" t="s">
        <v>103</v>
      </c>
      <c r="H6" s="173" t="s">
        <v>104</v>
      </c>
    </row>
    <row r="7" spans="1:8" ht="18" customHeight="1">
      <c r="D7" s="172"/>
      <c r="E7" s="172"/>
      <c r="F7" s="173" t="s">
        <v>105</v>
      </c>
      <c r="G7" s="173" t="s">
        <v>106</v>
      </c>
      <c r="H7" s="173" t="s">
        <v>107</v>
      </c>
    </row>
    <row r="8" spans="1:8" ht="21.5" customHeight="1">
      <c r="D8" s="174"/>
      <c r="E8" s="174"/>
      <c r="F8" s="175">
        <f>SUM(F9:F19)</f>
        <v>0</v>
      </c>
      <c r="G8" s="175">
        <f>SUM(G9:G19)</f>
        <v>0</v>
      </c>
      <c r="H8" s="175">
        <f>SUM(H9:H19)</f>
        <v>0</v>
      </c>
    </row>
    <row r="9" spans="1:8" s="20" customFormat="1" ht="18.5" customHeight="1">
      <c r="A9" s="169"/>
      <c r="B9" s="169"/>
      <c r="D9" s="206" t="s">
        <v>132</v>
      </c>
      <c r="E9" s="176" t="s">
        <v>126</v>
      </c>
      <c r="F9" s="177"/>
      <c r="G9" s="177"/>
      <c r="H9" s="177"/>
    </row>
    <row r="10" spans="1:8" s="20" customFormat="1" ht="18.5" customHeight="1">
      <c r="A10" s="169"/>
      <c r="B10" s="169"/>
      <c r="D10" s="206"/>
      <c r="E10" s="176" t="s">
        <v>127</v>
      </c>
      <c r="F10" s="177"/>
      <c r="G10" s="177"/>
      <c r="H10" s="177"/>
    </row>
    <row r="11" spans="1:8" s="20" customFormat="1" ht="18.5" customHeight="1">
      <c r="A11" s="169"/>
      <c r="B11" s="169"/>
      <c r="D11" s="206"/>
      <c r="E11" s="176"/>
      <c r="F11" s="177"/>
      <c r="G11" s="177"/>
      <c r="H11" s="177"/>
    </row>
    <row r="12" spans="1:8" s="20" customFormat="1">
      <c r="A12" s="169"/>
      <c r="B12" s="169"/>
      <c r="D12" s="208" t="s">
        <v>133</v>
      </c>
      <c r="E12" s="178" t="s">
        <v>128</v>
      </c>
      <c r="F12" s="179"/>
      <c r="G12" s="179"/>
      <c r="H12" s="179"/>
    </row>
    <row r="13" spans="1:8" s="20" customFormat="1">
      <c r="A13" s="169"/>
      <c r="B13" s="169"/>
      <c r="D13" s="209"/>
      <c r="E13" s="180" t="s">
        <v>129</v>
      </c>
      <c r="F13" s="181"/>
      <c r="G13" s="181"/>
      <c r="H13" s="181"/>
    </row>
    <row r="14" spans="1:8" s="20" customFormat="1">
      <c r="A14" s="169"/>
      <c r="B14" s="169"/>
      <c r="D14" s="209"/>
      <c r="E14" s="180" t="s">
        <v>130</v>
      </c>
      <c r="F14" s="181"/>
      <c r="G14" s="181"/>
      <c r="H14" s="181"/>
    </row>
    <row r="15" spans="1:8" s="20" customFormat="1">
      <c r="A15" s="169"/>
      <c r="B15" s="169"/>
      <c r="D15" s="209"/>
      <c r="E15" s="180" t="s">
        <v>131</v>
      </c>
      <c r="F15" s="181"/>
      <c r="G15" s="181"/>
      <c r="H15" s="181"/>
    </row>
    <row r="16" spans="1:8" s="20" customFormat="1">
      <c r="A16" s="169"/>
      <c r="B16" s="169"/>
      <c r="D16" s="209"/>
      <c r="E16" s="180" t="s">
        <v>134</v>
      </c>
      <c r="F16" s="181"/>
      <c r="G16" s="181"/>
      <c r="H16" s="181"/>
    </row>
    <row r="17" spans="1:8" s="20" customFormat="1">
      <c r="A17" s="169"/>
      <c r="B17" s="169"/>
      <c r="D17" s="209"/>
      <c r="E17" s="180"/>
      <c r="F17" s="181"/>
      <c r="G17" s="181"/>
      <c r="H17" s="181"/>
    </row>
    <row r="18" spans="1:8" s="20" customFormat="1">
      <c r="A18" s="169"/>
      <c r="B18" s="169"/>
      <c r="D18" s="209"/>
      <c r="E18" s="180"/>
      <c r="F18" s="181"/>
      <c r="G18" s="181"/>
      <c r="H18" s="181"/>
    </row>
    <row r="19" spans="1:8" s="20" customFormat="1">
      <c r="A19" s="169"/>
      <c r="B19" s="169"/>
      <c r="D19" s="210"/>
      <c r="E19" s="182"/>
      <c r="F19" s="183"/>
      <c r="G19" s="183"/>
      <c r="H19" s="183"/>
    </row>
    <row r="20" spans="1:8" ht="23.5" customHeight="1"/>
  </sheetData>
  <autoFilter ref="A6:J6" xr:uid="{BA3C11E3-F5FF-4E90-9613-FD630CE345B8}"/>
  <mergeCells count="5">
    <mergeCell ref="F5:H5"/>
    <mergeCell ref="D9:D11"/>
    <mergeCell ref="D5:D6"/>
    <mergeCell ref="E5:E6"/>
    <mergeCell ref="D12:D19"/>
  </mergeCells>
  <pageMargins left="0.7" right="0.7" top="0.75" bottom="0.75" header="0.3" footer="0.3"/>
  <pageSetup scale="2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E61DB-7DAB-4801-8B5A-0218A06D0545}">
  <sheetPr>
    <tabColor rgb="FFFF0000"/>
    <pageSetUpPr fitToPage="1"/>
  </sheetPr>
  <dimension ref="A1:BG1026"/>
  <sheetViews>
    <sheetView zoomScale="55" zoomScaleNormal="55" workbookViewId="0">
      <selection activeCell="H7" sqref="H7"/>
    </sheetView>
  </sheetViews>
  <sheetFormatPr defaultColWidth="12.36328125" defaultRowHeight="15" customHeight="1" outlineLevelCol="1"/>
  <cols>
    <col min="1" max="1" width="8.1796875" style="43" customWidth="1"/>
    <col min="2" max="2" width="11" style="44" customWidth="1"/>
    <col min="3" max="3" width="36.7265625" style="44" customWidth="1"/>
    <col min="4" max="4" width="35.7265625" style="44" customWidth="1"/>
    <col min="5" max="5" width="13.6328125" style="44" customWidth="1"/>
    <col min="6" max="6" width="21.1796875" style="44" customWidth="1"/>
    <col min="7" max="7" width="19.90625" style="44" customWidth="1"/>
    <col min="8" max="8" width="15.1796875" style="44" customWidth="1"/>
    <col min="9" max="9" width="15.08984375" style="44" customWidth="1"/>
    <col min="10" max="10" width="24.1796875" style="44" customWidth="1"/>
    <col min="11" max="11" width="18" style="44" customWidth="1"/>
    <col min="12" max="12" width="13" style="44" customWidth="1"/>
    <col min="13" max="13" width="15.36328125" style="45" customWidth="1" outlineLevel="1"/>
    <col min="14" max="14" width="10.08984375" style="45" customWidth="1" outlineLevel="1"/>
    <col min="15" max="15" width="14.54296875" style="45" customWidth="1" outlineLevel="1"/>
    <col min="16" max="16" width="7" style="45" bestFit="1" customWidth="1" outlineLevel="1"/>
    <col min="17" max="17" width="14.1796875" style="45" customWidth="1" outlineLevel="1"/>
    <col min="18" max="18" width="7" style="45" bestFit="1" customWidth="1" outlineLevel="1"/>
    <col min="19" max="19" width="14.90625" style="45" customWidth="1" outlineLevel="1"/>
    <col min="20" max="20" width="7" style="45" bestFit="1" customWidth="1" outlineLevel="1"/>
    <col min="21" max="21" width="14.90625" style="45" customWidth="1" outlineLevel="1"/>
    <col min="22" max="22" width="7" style="45" bestFit="1" customWidth="1" outlineLevel="1"/>
    <col min="23" max="23" width="17" style="45" bestFit="1" customWidth="1" outlineLevel="1"/>
    <col min="24" max="24" width="7" style="45" bestFit="1" customWidth="1" outlineLevel="1"/>
    <col min="25" max="25" width="17" style="45" bestFit="1" customWidth="1" outlineLevel="1"/>
    <col min="26" max="26" width="7" style="45" bestFit="1" customWidth="1" outlineLevel="1"/>
    <col min="27" max="27" width="17" style="45" bestFit="1" customWidth="1" outlineLevel="1"/>
    <col min="28" max="28" width="7" style="45" bestFit="1" customWidth="1" outlineLevel="1"/>
    <col min="29" max="29" width="17" style="45" bestFit="1" customWidth="1" outlineLevel="1"/>
    <col min="30" max="30" width="7" style="45" bestFit="1" customWidth="1" outlineLevel="1"/>
    <col min="31" max="31" width="17" style="45" bestFit="1" customWidth="1" outlineLevel="1"/>
    <col min="32" max="32" width="7" style="45" bestFit="1" customWidth="1" outlineLevel="1"/>
    <col min="33" max="33" width="14.7265625" style="45" customWidth="1" outlineLevel="1"/>
    <col min="34" max="34" width="7" style="45" bestFit="1" customWidth="1" outlineLevel="1"/>
    <col min="35" max="35" width="14.7265625" style="45" customWidth="1" outlineLevel="1"/>
    <col min="36" max="36" width="7" style="45" bestFit="1" customWidth="1" outlineLevel="1"/>
    <col min="37" max="37" width="17" style="45" bestFit="1" customWidth="1" outlineLevel="1"/>
    <col min="38" max="38" width="7" style="45" bestFit="1" customWidth="1" outlineLevel="1"/>
    <col min="39" max="39" width="17" style="45" bestFit="1" customWidth="1" outlineLevel="1"/>
    <col min="40" max="40" width="7" style="45" bestFit="1" customWidth="1" outlineLevel="1"/>
    <col min="41" max="41" width="16.90625" style="45" customWidth="1" outlineLevel="1" collapsed="1"/>
    <col min="42" max="42" width="11.6328125" style="45" customWidth="1" outlineLevel="1"/>
    <col min="43" max="43" width="14.54296875" style="45" customWidth="1" outlineLevel="1"/>
    <col min="44" max="44" width="10.6328125" style="45" customWidth="1" outlineLevel="1"/>
    <col min="45" max="45" width="16.54296875" style="45" customWidth="1" outlineLevel="1"/>
    <col min="46" max="46" width="7" style="45" customWidth="1" outlineLevel="1"/>
    <col min="47" max="47" width="20.1796875" style="45" customWidth="1" outlineLevel="1" collapsed="1"/>
    <col min="48" max="48" width="7" style="45" bestFit="1" customWidth="1" outlineLevel="1"/>
    <col min="49" max="49" width="18.26953125" style="45" bestFit="1" customWidth="1" outlineLevel="1"/>
    <col min="50" max="50" width="7" style="45" bestFit="1" customWidth="1" outlineLevel="1"/>
    <col min="51" max="51" width="18.26953125" style="45" bestFit="1" customWidth="1" outlineLevel="1"/>
    <col min="52" max="52" width="7" style="45" bestFit="1" customWidth="1" outlineLevel="1"/>
    <col min="53" max="53" width="18.26953125" style="45" bestFit="1" customWidth="1" outlineLevel="1"/>
    <col min="54" max="54" width="7" style="45" bestFit="1" customWidth="1" outlineLevel="1"/>
    <col min="55" max="55" width="7.08984375" style="45" customWidth="1" outlineLevel="1"/>
    <col min="56" max="56" width="5.54296875" style="45" customWidth="1" outlineLevel="1"/>
    <col min="57" max="57" width="31.08984375" style="45" customWidth="1"/>
    <col min="58" max="58" width="32.54296875" style="44" customWidth="1"/>
    <col min="59" max="59" width="16.453125" style="46" bestFit="1" customWidth="1"/>
    <col min="60" max="16384" width="12.36328125" style="44"/>
  </cols>
  <sheetData>
    <row r="1" spans="1:59" ht="23.5" customHeight="1"/>
    <row r="2" spans="1:59" ht="30" customHeight="1">
      <c r="A2" s="47" t="s">
        <v>111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</row>
    <row r="3" spans="1:59" ht="29" customHeight="1">
      <c r="A3" s="216" t="s">
        <v>0</v>
      </c>
      <c r="B3" s="216"/>
      <c r="C3" s="216"/>
      <c r="D3" s="216"/>
      <c r="E3" s="216"/>
      <c r="F3" s="216"/>
      <c r="G3" s="216"/>
      <c r="H3" s="216"/>
      <c r="I3" s="216"/>
      <c r="J3" s="216"/>
      <c r="K3" s="48"/>
      <c r="L3" s="48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</row>
    <row r="4" spans="1:59" ht="26" customHeight="1">
      <c r="A4" s="217" t="s">
        <v>73</v>
      </c>
      <c r="B4" s="217"/>
      <c r="C4" s="217"/>
      <c r="D4" s="217"/>
      <c r="E4" s="217"/>
      <c r="F4" s="217"/>
      <c r="G4" s="217"/>
      <c r="H4" s="217"/>
      <c r="I4" s="217"/>
      <c r="J4" s="217"/>
      <c r="K4" s="49"/>
      <c r="L4" s="49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</row>
    <row r="5" spans="1:59" ht="23" customHeight="1" thickBot="1">
      <c r="A5" s="50"/>
      <c r="B5" s="51"/>
      <c r="C5" s="3"/>
      <c r="D5" s="3" t="s">
        <v>2</v>
      </c>
      <c r="E5" s="52" t="s">
        <v>74</v>
      </c>
      <c r="F5" s="51"/>
      <c r="G5" s="51"/>
      <c r="H5" s="51"/>
      <c r="I5" s="51"/>
      <c r="J5" s="51"/>
      <c r="K5" s="51"/>
      <c r="L5" s="51"/>
    </row>
    <row r="6" spans="1:59" ht="25.5" customHeight="1" thickBot="1">
      <c r="A6" s="54"/>
      <c r="B6" s="185" t="s">
        <v>108</v>
      </c>
      <c r="C6" s="186" t="s">
        <v>105</v>
      </c>
      <c r="D6" s="3"/>
      <c r="E6" s="54"/>
      <c r="F6" s="54"/>
      <c r="G6" s="54"/>
      <c r="H6" s="54"/>
      <c r="I6" s="54"/>
      <c r="J6" s="54"/>
    </row>
    <row r="7" spans="1:59" ht="15.5">
      <c r="A7" s="54"/>
      <c r="B7" s="54"/>
      <c r="C7" s="3"/>
      <c r="D7" s="3"/>
      <c r="E7" s="54"/>
      <c r="F7" s="54"/>
      <c r="G7" s="54"/>
      <c r="H7" s="54"/>
      <c r="I7" s="54"/>
      <c r="J7" s="54"/>
    </row>
    <row r="8" spans="1:59" s="118" customFormat="1" ht="24.5" customHeight="1">
      <c r="A8" s="218" t="s">
        <v>4</v>
      </c>
      <c r="B8" s="221" t="s">
        <v>75</v>
      </c>
      <c r="C8" s="221" t="s">
        <v>76</v>
      </c>
      <c r="D8" s="221" t="s">
        <v>77</v>
      </c>
      <c r="E8" s="221" t="s">
        <v>78</v>
      </c>
      <c r="F8" s="221" t="s">
        <v>79</v>
      </c>
      <c r="G8" s="221" t="s">
        <v>80</v>
      </c>
      <c r="H8" s="221" t="s">
        <v>9</v>
      </c>
      <c r="I8" s="221" t="s">
        <v>81</v>
      </c>
      <c r="J8" s="221" t="s">
        <v>8</v>
      </c>
      <c r="K8" s="212" t="s">
        <v>60</v>
      </c>
      <c r="L8" s="213"/>
      <c r="M8" s="211" t="s">
        <v>63</v>
      </c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 t="s">
        <v>64</v>
      </c>
      <c r="AP8" s="211"/>
      <c r="AQ8" s="211" t="s">
        <v>65</v>
      </c>
      <c r="AR8" s="211"/>
      <c r="AS8" s="228" t="s">
        <v>66</v>
      </c>
      <c r="AT8" s="229"/>
      <c r="AU8" s="211" t="s">
        <v>117</v>
      </c>
      <c r="AV8" s="211"/>
      <c r="AW8" s="211"/>
      <c r="AX8" s="211"/>
      <c r="AY8" s="211"/>
      <c r="AZ8" s="211"/>
      <c r="BA8" s="211"/>
      <c r="BB8" s="211"/>
      <c r="BC8" s="211"/>
      <c r="BD8" s="211"/>
      <c r="BE8" s="222" t="s">
        <v>10</v>
      </c>
      <c r="BG8" s="192"/>
    </row>
    <row r="9" spans="1:59" s="118" customFormat="1" ht="49.5" customHeight="1">
      <c r="A9" s="219"/>
      <c r="B9" s="221"/>
      <c r="C9" s="221"/>
      <c r="D9" s="221"/>
      <c r="E9" s="221"/>
      <c r="F9" s="221"/>
      <c r="G9" s="221"/>
      <c r="H9" s="221"/>
      <c r="I9" s="221"/>
      <c r="J9" s="221"/>
      <c r="K9" s="214"/>
      <c r="L9" s="215"/>
      <c r="M9" s="211" t="s">
        <v>49</v>
      </c>
      <c r="N9" s="211"/>
      <c r="O9" s="211" t="s">
        <v>50</v>
      </c>
      <c r="P9" s="211"/>
      <c r="Q9" s="211" t="s">
        <v>51</v>
      </c>
      <c r="R9" s="211"/>
      <c r="S9" s="211" t="s">
        <v>67</v>
      </c>
      <c r="T9" s="211"/>
      <c r="U9" s="211" t="s">
        <v>52</v>
      </c>
      <c r="V9" s="211"/>
      <c r="W9" s="211" t="s">
        <v>53</v>
      </c>
      <c r="X9" s="211"/>
      <c r="Y9" s="211" t="s">
        <v>54</v>
      </c>
      <c r="Z9" s="211"/>
      <c r="AA9" s="211" t="s">
        <v>3</v>
      </c>
      <c r="AB9" s="211"/>
      <c r="AC9" s="211" t="s">
        <v>55</v>
      </c>
      <c r="AD9" s="211"/>
      <c r="AE9" s="211" t="s">
        <v>56</v>
      </c>
      <c r="AF9" s="211"/>
      <c r="AG9" s="211" t="s">
        <v>57</v>
      </c>
      <c r="AH9" s="211"/>
      <c r="AI9" s="211" t="s">
        <v>58</v>
      </c>
      <c r="AJ9" s="211"/>
      <c r="AK9" s="211" t="s">
        <v>59</v>
      </c>
      <c r="AL9" s="211"/>
      <c r="AM9" s="211" t="s">
        <v>61</v>
      </c>
      <c r="AN9" s="211"/>
      <c r="AO9" s="211"/>
      <c r="AP9" s="211"/>
      <c r="AQ9" s="211"/>
      <c r="AR9" s="211"/>
      <c r="AS9" s="230"/>
      <c r="AT9" s="231"/>
      <c r="AU9" s="225" t="s">
        <v>113</v>
      </c>
      <c r="AV9" s="225"/>
      <c r="AW9" s="225" t="s">
        <v>114</v>
      </c>
      <c r="AX9" s="225"/>
      <c r="AY9" s="225" t="s">
        <v>115</v>
      </c>
      <c r="AZ9" s="225"/>
      <c r="BA9" s="225" t="s">
        <v>116</v>
      </c>
      <c r="BB9" s="225"/>
      <c r="BC9" s="226" t="s">
        <v>62</v>
      </c>
      <c r="BD9" s="227"/>
      <c r="BE9" s="223"/>
      <c r="BG9" s="192"/>
    </row>
    <row r="10" spans="1:59" s="55" customFormat="1" ht="33" customHeight="1">
      <c r="A10" s="220"/>
      <c r="B10" s="221"/>
      <c r="C10" s="221"/>
      <c r="D10" s="221"/>
      <c r="E10" s="221"/>
      <c r="F10" s="221"/>
      <c r="G10" s="221"/>
      <c r="H10" s="221"/>
      <c r="I10" s="221"/>
      <c r="J10" s="221"/>
      <c r="K10" s="57" t="s">
        <v>11</v>
      </c>
      <c r="L10" s="159" t="s">
        <v>109</v>
      </c>
      <c r="M10" s="57" t="s">
        <v>11</v>
      </c>
      <c r="N10" s="58" t="s">
        <v>12</v>
      </c>
      <c r="O10" s="57" t="s">
        <v>11</v>
      </c>
      <c r="P10" s="58" t="s">
        <v>12</v>
      </c>
      <c r="Q10" s="57" t="s">
        <v>11</v>
      </c>
      <c r="R10" s="58" t="s">
        <v>12</v>
      </c>
      <c r="S10" s="57" t="s">
        <v>11</v>
      </c>
      <c r="T10" s="58" t="s">
        <v>12</v>
      </c>
      <c r="U10" s="57" t="s">
        <v>11</v>
      </c>
      <c r="V10" s="58" t="s">
        <v>12</v>
      </c>
      <c r="W10" s="57" t="s">
        <v>11</v>
      </c>
      <c r="X10" s="58" t="s">
        <v>12</v>
      </c>
      <c r="Y10" s="57" t="s">
        <v>11</v>
      </c>
      <c r="Z10" s="58" t="s">
        <v>12</v>
      </c>
      <c r="AA10" s="57" t="s">
        <v>11</v>
      </c>
      <c r="AB10" s="58" t="s">
        <v>12</v>
      </c>
      <c r="AC10" s="57" t="s">
        <v>11</v>
      </c>
      <c r="AD10" s="58" t="s">
        <v>12</v>
      </c>
      <c r="AE10" s="57" t="s">
        <v>11</v>
      </c>
      <c r="AF10" s="58" t="s">
        <v>12</v>
      </c>
      <c r="AG10" s="57" t="s">
        <v>11</v>
      </c>
      <c r="AH10" s="58" t="s">
        <v>12</v>
      </c>
      <c r="AI10" s="57" t="s">
        <v>11</v>
      </c>
      <c r="AJ10" s="58" t="s">
        <v>12</v>
      </c>
      <c r="AK10" s="57" t="s">
        <v>11</v>
      </c>
      <c r="AL10" s="58" t="s">
        <v>12</v>
      </c>
      <c r="AM10" s="57" t="s">
        <v>11</v>
      </c>
      <c r="AN10" s="58" t="s">
        <v>12</v>
      </c>
      <c r="AO10" s="57" t="s">
        <v>11</v>
      </c>
      <c r="AP10" s="58" t="s">
        <v>12</v>
      </c>
      <c r="AQ10" s="57" t="s">
        <v>11</v>
      </c>
      <c r="AR10" s="58" t="s">
        <v>12</v>
      </c>
      <c r="AS10" s="57" t="s">
        <v>11</v>
      </c>
      <c r="AT10" s="58" t="s">
        <v>12</v>
      </c>
      <c r="AU10" s="57" t="s">
        <v>11</v>
      </c>
      <c r="AV10" s="58" t="s">
        <v>12</v>
      </c>
      <c r="AW10" s="57" t="s">
        <v>11</v>
      </c>
      <c r="AX10" s="58" t="s">
        <v>12</v>
      </c>
      <c r="AY10" s="57" t="s">
        <v>11</v>
      </c>
      <c r="AZ10" s="58" t="s">
        <v>12</v>
      </c>
      <c r="BA10" s="57" t="s">
        <v>11</v>
      </c>
      <c r="BB10" s="58" t="s">
        <v>12</v>
      </c>
      <c r="BC10" s="58"/>
      <c r="BD10" s="58"/>
      <c r="BE10" s="224"/>
      <c r="BG10" s="56"/>
    </row>
    <row r="11" spans="1:59" s="42" customFormat="1" ht="37.5" customHeight="1">
      <c r="A11" s="59"/>
      <c r="B11" s="59"/>
      <c r="C11" s="59" t="s">
        <v>82</v>
      </c>
      <c r="D11" s="59"/>
      <c r="E11" s="59"/>
      <c r="F11" s="59"/>
      <c r="G11" s="60"/>
      <c r="H11" s="59"/>
      <c r="I11" s="59"/>
      <c r="J11" s="59"/>
      <c r="K11" s="187">
        <f>SUM(AU11:BB11)</f>
        <v>0</v>
      </c>
      <c r="L11" s="187"/>
      <c r="M11" s="198"/>
      <c r="N11" s="188"/>
      <c r="O11" s="198"/>
      <c r="P11" s="188"/>
      <c r="Q11" s="198"/>
      <c r="R11" s="188"/>
      <c r="S11" s="198"/>
      <c r="T11" s="188"/>
      <c r="U11" s="198"/>
      <c r="V11" s="188"/>
      <c r="W11" s="198"/>
      <c r="X11" s="188"/>
      <c r="Y11" s="198"/>
      <c r="Z11" s="188"/>
      <c r="AA11" s="198"/>
      <c r="AB11" s="188"/>
      <c r="AC11" s="198"/>
      <c r="AD11" s="188"/>
      <c r="AE11" s="198"/>
      <c r="AF11" s="188"/>
      <c r="AG11" s="198"/>
      <c r="AH11" s="188"/>
      <c r="AI11" s="198"/>
      <c r="AJ11" s="188"/>
      <c r="AK11" s="198"/>
      <c r="AL11" s="188"/>
      <c r="AM11" s="198"/>
      <c r="AN11" s="188"/>
      <c r="AO11" s="198"/>
      <c r="AP11" s="188"/>
      <c r="AQ11" s="198"/>
      <c r="AR11" s="188"/>
      <c r="AS11" s="198"/>
      <c r="AT11" s="188"/>
      <c r="AU11" s="104">
        <f>IF($C$6="KB1",SUMIF('Target Sale 2023'!$E$9:$E$19,'CAPEX-IT'!AU9:AV9,'Target Sale 2023'!$F$9:$F$19),IF('CAPEX-IT'!$C$6="KB2",SUMIF('Target Sale 2023'!$E$9:$E$19,'CAPEX-IT'!AU9:AV9,'Target Sale 2023'!$G$9:$G$19),SUMIF('Target Sale 2023'!$E$9:$E$19,'CAPEX-IT'!AU9:AV9,'Target Sale 2023'!$H$9:$H$19)))</f>
        <v>0</v>
      </c>
      <c r="AV11" s="188"/>
      <c r="AW11" s="104">
        <f>IF($C$6="KB1",SUMIF('Target Sale 2023'!$E$9:$E$19,'CAPEX-IT'!AW9:AX9,'Target Sale 2023'!$F$9:$F$19),IF('CAPEX-IT'!$C$6="KB2",SUMIF('Target Sale 2023'!$E$9:$E$19,'CAPEX-IT'!AW9:AX9,'Target Sale 2023'!$G$9:$G$19),SUMIF('Target Sale 2023'!$E$9:$E$19,'CAPEX-IT'!AW9:AX9,'Target Sale 2023'!$H$9:$H$19)))</f>
        <v>0</v>
      </c>
      <c r="AX11" s="188"/>
      <c r="AY11" s="104">
        <f>IF($C$6="KB1",SUMIF('Target Sale 2023'!$E$9:$E$19,'CAPEX-IT'!AY9:AZ9,'Target Sale 2023'!$F$9:$F$19),IF('CAPEX-IT'!$C$6="KB2",SUMIF('Target Sale 2023'!$E$9:$E$19,'CAPEX-IT'!AY9:AZ9,'Target Sale 2023'!$G$9:$G$19),SUMIF('Target Sale 2023'!$E$9:$E$19,'CAPEX-IT'!AY9:AZ9,'Target Sale 2023'!$H$9:$H$19)))</f>
        <v>0</v>
      </c>
      <c r="AZ11" s="188"/>
      <c r="BA11" s="104">
        <f>IF($C$6="KB1",SUMIF('Target Sale 2023'!$E$9:$E$19,'CAPEX-IT'!BA9:BB9,'Target Sale 2023'!$F$9:$F$19),IF('CAPEX-IT'!$C$6="KB2",SUMIF('Target Sale 2023'!$E$9:$E$19,'CAPEX-IT'!BA9:BB9,'Target Sale 2023'!$G$9:$G$19),SUMIF('Target Sale 2023'!$E$9:$E$19,'CAPEX-IT'!BA9:BB9,'Target Sale 2023'!$H$9:$H$19)))</f>
        <v>0</v>
      </c>
      <c r="BB11" s="188"/>
      <c r="BC11" s="188"/>
      <c r="BD11" s="188"/>
      <c r="BE11" s="189"/>
      <c r="BG11" s="190"/>
    </row>
    <row r="12" spans="1:59" ht="31.5" customHeight="1">
      <c r="A12" s="61">
        <v>1</v>
      </c>
      <c r="B12" s="62"/>
      <c r="C12" s="62" t="s">
        <v>83</v>
      </c>
      <c r="D12" s="199"/>
      <c r="E12" s="63"/>
      <c r="F12" s="64"/>
      <c r="G12" s="32">
        <f>(E12*F12)</f>
        <v>0</v>
      </c>
      <c r="H12" s="65" t="s">
        <v>37</v>
      </c>
      <c r="I12" s="61"/>
      <c r="J12" s="66" t="s">
        <v>84</v>
      </c>
      <c r="K12" s="191">
        <f t="shared" ref="K12:K19" si="0">SUMIF($M$10:$BD$10,$K$10,M12:BD12)</f>
        <v>0</v>
      </c>
      <c r="L12" s="191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 t="s">
        <v>112</v>
      </c>
    </row>
    <row r="13" spans="1:59" ht="35" customHeight="1">
      <c r="A13" s="61">
        <f>A12+1</f>
        <v>2</v>
      </c>
      <c r="B13" s="68"/>
      <c r="C13" s="68" t="s">
        <v>85</v>
      </c>
      <c r="D13" s="199"/>
      <c r="E13" s="63"/>
      <c r="F13" s="64"/>
      <c r="G13" s="32">
        <f t="shared" ref="G13:G19" si="1">(E13*F13)</f>
        <v>0</v>
      </c>
      <c r="H13" s="65" t="s">
        <v>38</v>
      </c>
      <c r="I13" s="68"/>
      <c r="J13" s="66" t="s">
        <v>84</v>
      </c>
      <c r="K13" s="191">
        <f t="shared" si="0"/>
        <v>0</v>
      </c>
      <c r="L13" s="191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 t="s">
        <v>112</v>
      </c>
    </row>
    <row r="14" spans="1:59" ht="39" customHeight="1">
      <c r="A14" s="61">
        <f t="shared" ref="A14:A18" si="2">A13+1</f>
        <v>3</v>
      </c>
      <c r="B14" s="69"/>
      <c r="C14" s="69" t="s">
        <v>86</v>
      </c>
      <c r="D14" s="110"/>
      <c r="E14" s="63"/>
      <c r="F14" s="64"/>
      <c r="G14" s="64">
        <f t="shared" si="1"/>
        <v>0</v>
      </c>
      <c r="H14" s="65" t="s">
        <v>39</v>
      </c>
      <c r="I14" s="68"/>
      <c r="J14" s="66" t="s">
        <v>84</v>
      </c>
      <c r="K14" s="191">
        <f t="shared" si="0"/>
        <v>0</v>
      </c>
      <c r="L14" s="191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</row>
    <row r="15" spans="1:59" ht="36" customHeight="1">
      <c r="A15" s="61">
        <f t="shared" si="2"/>
        <v>4</v>
      </c>
      <c r="B15" s="68"/>
      <c r="C15" s="68" t="s">
        <v>87</v>
      </c>
      <c r="D15" s="110"/>
      <c r="E15" s="63"/>
      <c r="F15" s="64"/>
      <c r="G15" s="64">
        <f t="shared" si="1"/>
        <v>0</v>
      </c>
      <c r="H15" s="65" t="s">
        <v>39</v>
      </c>
      <c r="I15" s="68"/>
      <c r="J15" s="66" t="s">
        <v>84</v>
      </c>
      <c r="K15" s="191">
        <f t="shared" si="0"/>
        <v>0</v>
      </c>
      <c r="L15" s="191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</row>
    <row r="16" spans="1:59" ht="47" customHeight="1">
      <c r="A16" s="61">
        <f t="shared" si="2"/>
        <v>5</v>
      </c>
      <c r="B16" s="68"/>
      <c r="C16" s="68" t="s">
        <v>88</v>
      </c>
      <c r="D16" s="110"/>
      <c r="E16" s="63"/>
      <c r="F16" s="64"/>
      <c r="G16" s="64">
        <f t="shared" si="1"/>
        <v>0</v>
      </c>
      <c r="H16" s="65" t="s">
        <v>40</v>
      </c>
      <c r="I16" s="68"/>
      <c r="J16" s="66" t="s">
        <v>84</v>
      </c>
      <c r="K16" s="191">
        <f t="shared" si="0"/>
        <v>0</v>
      </c>
      <c r="L16" s="191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70"/>
    </row>
    <row r="17" spans="1:59" ht="45" customHeight="1">
      <c r="A17" s="61">
        <f t="shared" si="2"/>
        <v>6</v>
      </c>
      <c r="B17" s="68"/>
      <c r="C17" s="68" t="s">
        <v>119</v>
      </c>
      <c r="D17" s="110"/>
      <c r="E17" s="63"/>
      <c r="F17" s="32"/>
      <c r="G17" s="64">
        <f t="shared" si="1"/>
        <v>0</v>
      </c>
      <c r="H17" s="112" t="s">
        <v>40</v>
      </c>
      <c r="I17" s="71"/>
      <c r="J17" s="66" t="s">
        <v>84</v>
      </c>
      <c r="K17" s="191">
        <f t="shared" si="0"/>
        <v>0</v>
      </c>
      <c r="L17" s="113"/>
      <c r="M17" s="72"/>
      <c r="N17" s="73"/>
      <c r="O17" s="72"/>
      <c r="P17" s="67"/>
      <c r="Q17" s="72"/>
      <c r="R17" s="67"/>
      <c r="S17" s="72"/>
      <c r="T17" s="67"/>
      <c r="U17" s="72"/>
      <c r="V17" s="67"/>
      <c r="W17" s="72"/>
      <c r="X17" s="67"/>
      <c r="Y17" s="67"/>
      <c r="Z17" s="67"/>
      <c r="AA17" s="72"/>
      <c r="AB17" s="67"/>
      <c r="AC17" s="72"/>
      <c r="AD17" s="67"/>
      <c r="AE17" s="72"/>
      <c r="AF17" s="67"/>
      <c r="AG17" s="72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70"/>
      <c r="BF17" s="55"/>
      <c r="BG17" s="114"/>
    </row>
    <row r="18" spans="1:59" ht="46.5" customHeight="1">
      <c r="A18" s="61">
        <f t="shared" si="2"/>
        <v>7</v>
      </c>
      <c r="B18" s="68"/>
      <c r="C18" s="68" t="s">
        <v>89</v>
      </c>
      <c r="D18" s="110"/>
      <c r="E18" s="63"/>
      <c r="F18" s="64"/>
      <c r="G18" s="64">
        <f>(E18*F18)</f>
        <v>0</v>
      </c>
      <c r="H18" s="65" t="s">
        <v>38</v>
      </c>
      <c r="I18" s="71"/>
      <c r="J18" s="66"/>
      <c r="K18" s="191">
        <f t="shared" si="0"/>
        <v>0</v>
      </c>
      <c r="L18" s="113"/>
      <c r="M18" s="72"/>
      <c r="N18" s="73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70"/>
    </row>
    <row r="19" spans="1:59" ht="56.5" customHeight="1">
      <c r="A19" s="61">
        <v>9</v>
      </c>
      <c r="B19" s="68"/>
      <c r="C19" s="68" t="s">
        <v>118</v>
      </c>
      <c r="D19" s="110"/>
      <c r="E19" s="63"/>
      <c r="F19" s="64"/>
      <c r="G19" s="64">
        <f t="shared" si="1"/>
        <v>0</v>
      </c>
      <c r="H19" s="112"/>
      <c r="I19" s="71"/>
      <c r="J19" s="66"/>
      <c r="K19" s="191">
        <f t="shared" si="0"/>
        <v>0</v>
      </c>
      <c r="L19" s="113"/>
      <c r="M19" s="72"/>
      <c r="N19" s="73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G19" s="114"/>
    </row>
    <row r="20" spans="1:59" ht="39" customHeight="1">
      <c r="A20" s="234" t="s">
        <v>90</v>
      </c>
      <c r="B20" s="235"/>
      <c r="C20" s="235"/>
      <c r="D20" s="236"/>
      <c r="E20" s="74"/>
      <c r="F20" s="75"/>
      <c r="G20" s="75">
        <f>SUM(G12:G19)</f>
        <v>0</v>
      </c>
      <c r="H20" s="76"/>
      <c r="I20" s="77"/>
      <c r="J20" s="78"/>
      <c r="K20" s="75">
        <f>SUM(K12:K19)</f>
        <v>0</v>
      </c>
      <c r="L20" s="75">
        <f t="shared" ref="L20:BD20" si="3">SUM(L12:L19)</f>
        <v>0</v>
      </c>
      <c r="M20" s="75">
        <f t="shared" si="3"/>
        <v>0</v>
      </c>
      <c r="N20" s="75">
        <f t="shared" si="3"/>
        <v>0</v>
      </c>
      <c r="O20" s="75">
        <f t="shared" si="3"/>
        <v>0</v>
      </c>
      <c r="P20" s="75">
        <f t="shared" si="3"/>
        <v>0</v>
      </c>
      <c r="Q20" s="75">
        <f t="shared" si="3"/>
        <v>0</v>
      </c>
      <c r="R20" s="75">
        <f t="shared" si="3"/>
        <v>0</v>
      </c>
      <c r="S20" s="75">
        <f t="shared" si="3"/>
        <v>0</v>
      </c>
      <c r="T20" s="75">
        <f t="shared" si="3"/>
        <v>0</v>
      </c>
      <c r="U20" s="75">
        <f t="shared" si="3"/>
        <v>0</v>
      </c>
      <c r="V20" s="75">
        <f t="shared" si="3"/>
        <v>0</v>
      </c>
      <c r="W20" s="75">
        <f t="shared" si="3"/>
        <v>0</v>
      </c>
      <c r="X20" s="75">
        <f t="shared" si="3"/>
        <v>0</v>
      </c>
      <c r="Y20" s="75">
        <f t="shared" si="3"/>
        <v>0</v>
      </c>
      <c r="Z20" s="75">
        <f t="shared" si="3"/>
        <v>0</v>
      </c>
      <c r="AA20" s="75">
        <f t="shared" si="3"/>
        <v>0</v>
      </c>
      <c r="AB20" s="75">
        <f t="shared" si="3"/>
        <v>0</v>
      </c>
      <c r="AC20" s="75">
        <f t="shared" si="3"/>
        <v>0</v>
      </c>
      <c r="AD20" s="75">
        <f t="shared" si="3"/>
        <v>0</v>
      </c>
      <c r="AE20" s="75">
        <f t="shared" si="3"/>
        <v>0</v>
      </c>
      <c r="AF20" s="75">
        <f t="shared" si="3"/>
        <v>0</v>
      </c>
      <c r="AG20" s="75">
        <f t="shared" si="3"/>
        <v>0</v>
      </c>
      <c r="AH20" s="75">
        <f t="shared" si="3"/>
        <v>0</v>
      </c>
      <c r="AI20" s="75">
        <f t="shared" si="3"/>
        <v>0</v>
      </c>
      <c r="AJ20" s="75">
        <f t="shared" si="3"/>
        <v>0</v>
      </c>
      <c r="AK20" s="75">
        <f t="shared" si="3"/>
        <v>0</v>
      </c>
      <c r="AL20" s="75">
        <f t="shared" si="3"/>
        <v>0</v>
      </c>
      <c r="AM20" s="75">
        <f t="shared" si="3"/>
        <v>0</v>
      </c>
      <c r="AN20" s="75">
        <f t="shared" si="3"/>
        <v>0</v>
      </c>
      <c r="AO20" s="75">
        <f t="shared" si="3"/>
        <v>0</v>
      </c>
      <c r="AP20" s="75">
        <f t="shared" si="3"/>
        <v>0</v>
      </c>
      <c r="AQ20" s="75">
        <f t="shared" si="3"/>
        <v>0</v>
      </c>
      <c r="AR20" s="75">
        <f t="shared" si="3"/>
        <v>0</v>
      </c>
      <c r="AS20" s="75">
        <f t="shared" si="3"/>
        <v>0</v>
      </c>
      <c r="AT20" s="75">
        <f t="shared" si="3"/>
        <v>0</v>
      </c>
      <c r="AU20" s="75">
        <f t="shared" si="3"/>
        <v>0</v>
      </c>
      <c r="AV20" s="75">
        <f t="shared" si="3"/>
        <v>0</v>
      </c>
      <c r="AW20" s="75">
        <f t="shared" si="3"/>
        <v>0</v>
      </c>
      <c r="AX20" s="75">
        <f t="shared" si="3"/>
        <v>0</v>
      </c>
      <c r="AY20" s="75">
        <f t="shared" si="3"/>
        <v>0</v>
      </c>
      <c r="AZ20" s="75">
        <f t="shared" si="3"/>
        <v>0</v>
      </c>
      <c r="BA20" s="75">
        <f t="shared" si="3"/>
        <v>0</v>
      </c>
      <c r="BB20" s="75">
        <f t="shared" si="3"/>
        <v>0</v>
      </c>
      <c r="BC20" s="75">
        <f t="shared" si="3"/>
        <v>0</v>
      </c>
      <c r="BD20" s="75">
        <f t="shared" si="3"/>
        <v>0</v>
      </c>
      <c r="BE20" s="67"/>
    </row>
    <row r="21" spans="1:59" ht="32.5" hidden="1" customHeight="1">
      <c r="A21" s="234" t="s">
        <v>91</v>
      </c>
      <c r="B21" s="235"/>
      <c r="C21" s="235"/>
      <c r="D21" s="236"/>
      <c r="E21" s="62"/>
      <c r="F21" s="62"/>
      <c r="G21" s="79"/>
      <c r="H21" s="62"/>
      <c r="I21" s="80"/>
      <c r="J21" s="81"/>
      <c r="K21" s="109"/>
      <c r="L21" s="109"/>
      <c r="M21" s="72"/>
      <c r="N21" s="73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</row>
    <row r="22" spans="1:59" ht="32.5" customHeight="1">
      <c r="A22" s="82"/>
      <c r="B22" s="83"/>
      <c r="C22" s="83"/>
      <c r="D22" s="83"/>
      <c r="G22" s="84"/>
      <c r="K22" s="85"/>
      <c r="L22" s="8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</row>
    <row r="23" spans="1:59" s="52" customFormat="1" ht="32.5" hidden="1" customHeight="1" thickBot="1">
      <c r="A23" s="82"/>
      <c r="B23" s="116"/>
      <c r="C23" s="116"/>
      <c r="D23" s="240" t="s">
        <v>95</v>
      </c>
      <c r="E23" s="241"/>
      <c r="F23" s="128"/>
      <c r="G23" s="129">
        <f>SUM(G24:G35)</f>
        <v>0</v>
      </c>
      <c r="K23" s="124"/>
      <c r="L23" s="124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G23" s="111"/>
    </row>
    <row r="24" spans="1:59" ht="32.5" hidden="1" customHeight="1">
      <c r="A24" s="82"/>
      <c r="B24" s="83"/>
      <c r="C24" s="83"/>
      <c r="D24" s="242" t="s">
        <v>72</v>
      </c>
      <c r="E24" s="243"/>
      <c r="F24" s="126" t="s">
        <v>37</v>
      </c>
      <c r="G24" s="127">
        <f t="shared" ref="G24:G36" si="4">SUMIF($H$12:$H$19,F24,$G$12:$G$19)</f>
        <v>0</v>
      </c>
      <c r="K24" s="85"/>
      <c r="L24" s="8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</row>
    <row r="25" spans="1:59" ht="32.5" hidden="1" customHeight="1">
      <c r="A25" s="82"/>
      <c r="B25" s="83"/>
      <c r="C25" s="83"/>
      <c r="D25" s="244" t="s">
        <v>72</v>
      </c>
      <c r="E25" s="245"/>
      <c r="F25" s="119" t="s">
        <v>38</v>
      </c>
      <c r="G25" s="120">
        <f t="shared" si="4"/>
        <v>0</v>
      </c>
      <c r="K25" s="85"/>
      <c r="L25" s="8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</row>
    <row r="26" spans="1:59" ht="32.5" hidden="1" customHeight="1">
      <c r="A26" s="82"/>
      <c r="B26" s="83"/>
      <c r="C26" s="83"/>
      <c r="D26" s="244" t="s">
        <v>72</v>
      </c>
      <c r="E26" s="245"/>
      <c r="F26" s="119" t="s">
        <v>39</v>
      </c>
      <c r="G26" s="120">
        <f t="shared" si="4"/>
        <v>0</v>
      </c>
      <c r="K26" s="85"/>
      <c r="L26" s="8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</row>
    <row r="27" spans="1:59" ht="32.5" hidden="1" customHeight="1">
      <c r="A27" s="82"/>
      <c r="B27" s="83"/>
      <c r="C27" s="83"/>
      <c r="D27" s="244" t="s">
        <v>72</v>
      </c>
      <c r="E27" s="245"/>
      <c r="F27" s="119" t="s">
        <v>40</v>
      </c>
      <c r="G27" s="120">
        <f t="shared" si="4"/>
        <v>0</v>
      </c>
      <c r="K27" s="85"/>
      <c r="L27" s="8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</row>
    <row r="28" spans="1:59" ht="32.5" hidden="1" customHeight="1">
      <c r="A28" s="82"/>
      <c r="B28" s="83"/>
      <c r="C28" s="83"/>
      <c r="D28" s="244" t="s">
        <v>72</v>
      </c>
      <c r="E28" s="245"/>
      <c r="F28" s="119" t="s">
        <v>41</v>
      </c>
      <c r="G28" s="120">
        <f t="shared" si="4"/>
        <v>0</v>
      </c>
      <c r="K28" s="85"/>
      <c r="L28" s="8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</row>
    <row r="29" spans="1:59" ht="32.5" hidden="1" customHeight="1">
      <c r="A29" s="82"/>
      <c r="B29" s="83"/>
      <c r="C29" s="83"/>
      <c r="D29" s="244" t="s">
        <v>72</v>
      </c>
      <c r="E29" s="245"/>
      <c r="F29" s="119" t="s">
        <v>42</v>
      </c>
      <c r="G29" s="120">
        <f t="shared" si="4"/>
        <v>0</v>
      </c>
      <c r="K29" s="85"/>
      <c r="L29" s="8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</row>
    <row r="30" spans="1:59" ht="32.5" hidden="1" customHeight="1">
      <c r="A30" s="82"/>
      <c r="B30" s="83"/>
      <c r="C30" s="83"/>
      <c r="D30" s="244" t="s">
        <v>72</v>
      </c>
      <c r="E30" s="245"/>
      <c r="F30" s="119" t="s">
        <v>43</v>
      </c>
      <c r="G30" s="120">
        <f t="shared" si="4"/>
        <v>0</v>
      </c>
      <c r="K30" s="85"/>
      <c r="L30" s="8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</row>
    <row r="31" spans="1:59" ht="32.5" hidden="1" customHeight="1">
      <c r="A31" s="82"/>
      <c r="B31" s="83"/>
      <c r="C31" s="83"/>
      <c r="D31" s="244" t="s">
        <v>72</v>
      </c>
      <c r="E31" s="245"/>
      <c r="F31" s="119" t="s">
        <v>44</v>
      </c>
      <c r="G31" s="120">
        <f t="shared" si="4"/>
        <v>0</v>
      </c>
      <c r="K31" s="85"/>
      <c r="L31" s="8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</row>
    <row r="32" spans="1:59" ht="32.5" hidden="1" customHeight="1">
      <c r="A32" s="82"/>
      <c r="B32" s="83"/>
      <c r="C32" s="83"/>
      <c r="D32" s="244" t="s">
        <v>72</v>
      </c>
      <c r="E32" s="245"/>
      <c r="F32" s="119" t="s">
        <v>45</v>
      </c>
      <c r="G32" s="120">
        <f t="shared" si="4"/>
        <v>0</v>
      </c>
      <c r="K32" s="85"/>
      <c r="L32" s="8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</row>
    <row r="33" spans="1:59" ht="32.5" hidden="1" customHeight="1">
      <c r="A33" s="82"/>
      <c r="B33" s="83"/>
      <c r="C33" s="83"/>
      <c r="D33" s="244" t="s">
        <v>72</v>
      </c>
      <c r="E33" s="245"/>
      <c r="F33" s="119" t="s">
        <v>46</v>
      </c>
      <c r="G33" s="120">
        <f t="shared" si="4"/>
        <v>0</v>
      </c>
      <c r="K33" s="85"/>
      <c r="L33" s="8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</row>
    <row r="34" spans="1:59" ht="32.5" hidden="1" customHeight="1">
      <c r="A34" s="82"/>
      <c r="B34" s="83"/>
      <c r="C34" s="83"/>
      <c r="D34" s="244" t="s">
        <v>72</v>
      </c>
      <c r="E34" s="245"/>
      <c r="F34" s="119" t="s">
        <v>47</v>
      </c>
      <c r="G34" s="120">
        <f t="shared" si="4"/>
        <v>0</v>
      </c>
      <c r="K34" s="85"/>
      <c r="L34" s="8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</row>
    <row r="35" spans="1:59" ht="32.5" hidden="1" customHeight="1">
      <c r="A35" s="82"/>
      <c r="B35" s="83"/>
      <c r="C35" s="83"/>
      <c r="D35" s="244" t="s">
        <v>72</v>
      </c>
      <c r="E35" s="245"/>
      <c r="F35" s="119" t="s">
        <v>48</v>
      </c>
      <c r="G35" s="120">
        <f t="shared" si="4"/>
        <v>0</v>
      </c>
      <c r="K35" s="85"/>
      <c r="L35" s="8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</row>
    <row r="36" spans="1:59" s="52" customFormat="1" ht="32.5" hidden="1" customHeight="1" thickBot="1">
      <c r="A36" s="82"/>
      <c r="B36" s="116"/>
      <c r="C36" s="116"/>
      <c r="D36" s="246" t="s">
        <v>94</v>
      </c>
      <c r="E36" s="247"/>
      <c r="F36" s="121" t="s">
        <v>94</v>
      </c>
      <c r="G36" s="122">
        <f t="shared" si="4"/>
        <v>0</v>
      </c>
      <c r="K36" s="124"/>
      <c r="L36" s="124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G36" s="111"/>
    </row>
    <row r="37" spans="1:59" ht="32.5" customHeight="1">
      <c r="A37" s="82"/>
      <c r="B37" s="83"/>
      <c r="C37" s="83"/>
      <c r="D37" s="83"/>
      <c r="G37" s="84"/>
      <c r="K37" s="85"/>
      <c r="L37" s="8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</row>
    <row r="38" spans="1:59" ht="32.5" customHeight="1">
      <c r="A38" s="82"/>
      <c r="B38" s="83"/>
      <c r="C38" s="83"/>
      <c r="D38" s="83"/>
      <c r="G38" s="84"/>
      <c r="K38" s="85"/>
      <c r="L38" s="8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</row>
    <row r="39" spans="1:59" ht="32.5" customHeight="1">
      <c r="A39" s="82"/>
      <c r="B39" s="83"/>
      <c r="C39" s="83"/>
      <c r="D39" s="83"/>
      <c r="G39" s="84"/>
      <c r="K39" s="85"/>
      <c r="L39" s="8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</row>
    <row r="40" spans="1:59" ht="32.5" customHeight="1">
      <c r="A40" s="82"/>
      <c r="B40" s="83"/>
      <c r="C40" s="83"/>
      <c r="D40" s="83"/>
      <c r="G40" s="84"/>
      <c r="K40" s="85"/>
      <c r="L40" s="8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</row>
    <row r="41" spans="1:59" ht="32.5" customHeight="1">
      <c r="A41" s="82"/>
      <c r="B41" s="83"/>
      <c r="C41" s="83"/>
      <c r="D41" s="83"/>
      <c r="G41" s="84"/>
      <c r="K41" s="85"/>
      <c r="L41" s="8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</row>
    <row r="42" spans="1:59" ht="18">
      <c r="A42" s="82"/>
      <c r="B42" s="83"/>
      <c r="C42" s="83"/>
      <c r="D42" s="83"/>
      <c r="G42" s="84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</row>
    <row r="43" spans="1:59" ht="18" customHeight="1">
      <c r="A43" s="86"/>
      <c r="B43" s="87"/>
      <c r="C43" s="54" t="s">
        <v>34</v>
      </c>
      <c r="E43" s="54" t="s">
        <v>35</v>
      </c>
      <c r="H43" s="88" t="s">
        <v>32</v>
      </c>
      <c r="I43" s="89"/>
      <c r="J43" s="89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9" ht="18" customHeight="1">
      <c r="A44" s="42"/>
      <c r="D44" s="90"/>
      <c r="E44" s="90"/>
      <c r="H44" s="54" t="s">
        <v>110</v>
      </c>
      <c r="I44" s="52"/>
      <c r="J44" s="52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9" ht="15.75" customHeight="1">
      <c r="D45" s="90"/>
      <c r="E45" s="90"/>
      <c r="H45" s="54" t="s">
        <v>33</v>
      </c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9" ht="15.75" customHeight="1">
      <c r="B46" s="87"/>
      <c r="D46" s="90"/>
      <c r="E46" s="90"/>
      <c r="H46" s="54" t="s">
        <v>36</v>
      </c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2"/>
    </row>
    <row r="47" spans="1:59" ht="18">
      <c r="B47" s="87"/>
      <c r="C47" s="87"/>
      <c r="E47" s="87"/>
      <c r="F47" s="87"/>
      <c r="H47" s="87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2"/>
    </row>
    <row r="48" spans="1:59" ht="15.75" customHeight="1">
      <c r="B48" s="87"/>
      <c r="C48" s="87"/>
      <c r="E48" s="87"/>
      <c r="F48" s="87"/>
      <c r="H48" s="87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2"/>
    </row>
    <row r="49" spans="1:57" ht="15.75" customHeight="1">
      <c r="B49" s="87"/>
      <c r="C49" s="87"/>
      <c r="E49" s="87"/>
      <c r="F49" s="94"/>
      <c r="H49" s="87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92"/>
    </row>
    <row r="50" spans="1:57" ht="15.75" customHeight="1">
      <c r="B50" s="87"/>
      <c r="C50" s="87"/>
      <c r="E50" s="87"/>
      <c r="F50" s="87"/>
      <c r="H50" s="87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8" customHeight="1">
      <c r="A51" s="232"/>
      <c r="B51" s="233"/>
      <c r="C51" s="54" t="s">
        <v>92</v>
      </c>
      <c r="E51" s="54"/>
      <c r="F51" s="52"/>
      <c r="H51" s="54"/>
      <c r="I51" s="52"/>
      <c r="J51" s="52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0"/>
    </row>
    <row r="52" spans="1:57" ht="15.75" customHeight="1"/>
    <row r="53" spans="1:57" ht="15.75" customHeight="1"/>
    <row r="54" spans="1:57" ht="15.75" customHeight="1"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</row>
    <row r="55" spans="1:57" ht="15.75" customHeight="1"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</row>
    <row r="56" spans="1:57" ht="15.75" customHeight="1"/>
    <row r="57" spans="1:57" ht="15.75" customHeight="1"/>
    <row r="58" spans="1:57" ht="15.75" customHeight="1"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</row>
    <row r="59" spans="1:57" ht="15.75" customHeight="1"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</row>
    <row r="60" spans="1:57" ht="15.75" customHeight="1"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</row>
    <row r="61" spans="1:57" ht="15.75" customHeight="1"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</row>
    <row r="62" spans="1:57" ht="15.75" customHeight="1"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</row>
    <row r="63" spans="1:57" ht="15.75" customHeight="1"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</row>
    <row r="64" spans="1:57" ht="15.75" customHeight="1"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</row>
    <row r="65" spans="1:57" ht="15.75" customHeight="1"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</row>
    <row r="66" spans="1:57" ht="15.75" customHeight="1"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</row>
    <row r="67" spans="1:57" ht="15.75" customHeight="1"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</row>
    <row r="68" spans="1:57" ht="15.75" customHeight="1"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</row>
    <row r="69" spans="1:57" ht="15.75" customHeight="1"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</row>
    <row r="70" spans="1:57" ht="15.75" customHeight="1"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</row>
    <row r="71" spans="1:57" ht="15.75" customHeight="1"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</row>
    <row r="72" spans="1:57" ht="15.75" customHeight="1"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</row>
    <row r="73" spans="1:57" ht="15.75" customHeight="1"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</row>
    <row r="74" spans="1:57" ht="15.75" customHeight="1"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</row>
    <row r="75" spans="1:57" ht="15.75" customHeight="1"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</row>
    <row r="76" spans="1:57" ht="15.75" customHeight="1"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</row>
    <row r="77" spans="1:57" ht="15.75" customHeight="1"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</row>
    <row r="78" spans="1:57" ht="15.75" customHeight="1"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</row>
    <row r="79" spans="1:57" ht="15.75" customHeight="1">
      <c r="A79" s="237"/>
      <c r="B79" s="233"/>
      <c r="C79" s="233"/>
      <c r="D79" s="233"/>
      <c r="E79" s="233"/>
      <c r="F79" s="233"/>
      <c r="G79" s="233"/>
      <c r="H79" s="97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</row>
    <row r="80" spans="1:57" ht="15.75" customHeight="1">
      <c r="A80" s="97"/>
      <c r="B80" s="97"/>
      <c r="C80" s="97"/>
      <c r="D80" s="97"/>
      <c r="E80" s="97"/>
      <c r="F80" s="97"/>
      <c r="G80" s="97"/>
      <c r="H80" s="97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</row>
    <row r="81" spans="1:57" ht="15.75" customHeight="1">
      <c r="A81" s="238"/>
      <c r="B81" s="233"/>
      <c r="C81" s="233"/>
      <c r="D81" s="233"/>
      <c r="E81" s="233"/>
      <c r="F81" s="233"/>
      <c r="G81" s="233"/>
      <c r="H81" s="50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</row>
    <row r="82" spans="1:57" ht="15.75" customHeight="1"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</row>
    <row r="83" spans="1:57" ht="15.75" customHeight="1">
      <c r="A83" s="98"/>
      <c r="B83" s="53"/>
      <c r="C83" s="53"/>
      <c r="D83" s="53"/>
      <c r="E83" s="99"/>
      <c r="F83" s="99"/>
      <c r="G83" s="100"/>
      <c r="H83" s="100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</row>
    <row r="84" spans="1:57" ht="15.75" customHeight="1">
      <c r="A84" s="98"/>
      <c r="B84" s="53"/>
      <c r="C84" s="53"/>
      <c r="D84" s="53"/>
      <c r="E84" s="99"/>
      <c r="F84" s="99"/>
      <c r="G84" s="100"/>
      <c r="H84" s="100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</row>
    <row r="85" spans="1:57" ht="15.75" customHeight="1">
      <c r="A85" s="98"/>
      <c r="B85" s="53"/>
      <c r="C85" s="53"/>
      <c r="D85" s="53"/>
      <c r="E85" s="99"/>
      <c r="F85" s="99"/>
      <c r="G85" s="100"/>
      <c r="H85" s="100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96"/>
      <c r="BD85" s="96"/>
      <c r="BE85" s="96"/>
    </row>
    <row r="86" spans="1:57" ht="15.75" customHeight="1">
      <c r="A86" s="98"/>
      <c r="B86" s="53"/>
      <c r="C86" s="53"/>
      <c r="D86" s="53"/>
      <c r="E86" s="99"/>
      <c r="F86" s="99"/>
      <c r="G86" s="100"/>
      <c r="H86" s="100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</row>
    <row r="87" spans="1:57" ht="15.75" customHeight="1">
      <c r="A87" s="98"/>
      <c r="B87" s="53"/>
      <c r="C87" s="53"/>
      <c r="D87" s="53"/>
      <c r="E87" s="99"/>
      <c r="F87" s="99"/>
      <c r="G87" s="100"/>
      <c r="H87" s="100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</row>
    <row r="88" spans="1:57" ht="15.75" customHeight="1">
      <c r="A88" s="98"/>
      <c r="B88" s="53"/>
      <c r="C88" s="53"/>
      <c r="D88" s="53"/>
      <c r="E88" s="99"/>
      <c r="F88" s="99"/>
      <c r="G88" s="100"/>
      <c r="H88" s="100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</row>
    <row r="89" spans="1:57" ht="15.75" customHeight="1">
      <c r="A89" s="98"/>
      <c r="B89" s="53"/>
      <c r="C89" s="53"/>
      <c r="D89" s="53"/>
      <c r="E89" s="99"/>
      <c r="F89" s="99"/>
      <c r="G89" s="100"/>
      <c r="H89" s="100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</row>
    <row r="90" spans="1:57" ht="15.75" customHeight="1"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</row>
    <row r="91" spans="1:57" ht="15.75" customHeight="1">
      <c r="E91" s="239"/>
      <c r="F91" s="233"/>
      <c r="G91" s="233"/>
      <c r="H91" s="101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</row>
    <row r="92" spans="1:57" ht="15.75" customHeight="1">
      <c r="A92" s="54"/>
      <c r="B92" s="54"/>
      <c r="C92" s="54"/>
      <c r="D92" s="54"/>
      <c r="E92" s="232"/>
      <c r="F92" s="233"/>
      <c r="G92" s="233"/>
      <c r="H92" s="54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</row>
    <row r="93" spans="1:57" ht="15.75" customHeight="1">
      <c r="A93" s="54"/>
      <c r="B93" s="54"/>
      <c r="C93" s="54"/>
      <c r="D93" s="54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  <c r="BA93" s="96"/>
      <c r="BB93" s="96"/>
      <c r="BC93" s="96"/>
      <c r="BD93" s="96"/>
      <c r="BE93" s="96"/>
    </row>
    <row r="94" spans="1:57" ht="15.75" customHeight="1"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96"/>
      <c r="AU94" s="96"/>
      <c r="AV94" s="96"/>
      <c r="AW94" s="96"/>
      <c r="AX94" s="96"/>
      <c r="AY94" s="96"/>
      <c r="AZ94" s="96"/>
      <c r="BA94" s="96"/>
      <c r="BB94" s="96"/>
      <c r="BC94" s="96"/>
      <c r="BD94" s="96"/>
      <c r="BE94" s="96"/>
    </row>
    <row r="95" spans="1:57" ht="15.75" customHeight="1"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</row>
    <row r="96" spans="1:57" ht="15.75" customHeight="1"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</row>
    <row r="97" spans="1:57" ht="15.75" customHeight="1"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</row>
    <row r="98" spans="1:57" ht="15.75" customHeight="1"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</row>
    <row r="99" spans="1:57" ht="15.75" customHeight="1"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</row>
    <row r="100" spans="1:57" ht="15.75" customHeight="1"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</row>
    <row r="101" spans="1:57" ht="15.75" customHeight="1"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</row>
    <row r="102" spans="1:57" ht="15.75" customHeight="1"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</row>
    <row r="103" spans="1:57" ht="15.75" customHeight="1"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</row>
    <row r="104" spans="1:57" ht="15.75" customHeight="1"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</row>
    <row r="105" spans="1:57" ht="15.75" customHeight="1"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</row>
    <row r="106" spans="1:57" ht="15.75" customHeight="1"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</row>
    <row r="107" spans="1:57" ht="15.75" customHeight="1"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</row>
    <row r="108" spans="1:57" ht="15.75" customHeight="1"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</row>
    <row r="109" spans="1:57" ht="15.75" customHeight="1"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</row>
    <row r="110" spans="1:57" ht="15.75" customHeight="1"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</row>
    <row r="111" spans="1:57" ht="15.75" customHeight="1"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</row>
    <row r="112" spans="1:57" ht="15.75" customHeight="1">
      <c r="A112" s="237"/>
      <c r="B112" s="233"/>
      <c r="C112" s="233"/>
      <c r="D112" s="233"/>
      <c r="E112" s="233"/>
      <c r="F112" s="233"/>
      <c r="G112" s="233"/>
      <c r="H112" s="97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</row>
    <row r="113" spans="1:57" ht="15.75" customHeight="1">
      <c r="A113" s="97"/>
      <c r="B113" s="97"/>
      <c r="C113" s="97"/>
      <c r="D113" s="97"/>
      <c r="E113" s="97"/>
      <c r="F113" s="97"/>
      <c r="G113" s="97"/>
      <c r="H113" s="97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</row>
    <row r="114" spans="1:57" ht="15.75" customHeight="1">
      <c r="A114" s="238"/>
      <c r="B114" s="233"/>
      <c r="C114" s="233"/>
      <c r="D114" s="233"/>
      <c r="E114" s="233"/>
      <c r="F114" s="233"/>
      <c r="G114" s="233"/>
      <c r="H114" s="50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</row>
    <row r="115" spans="1:57" ht="15.75" customHeight="1"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</row>
    <row r="116" spans="1:57" ht="15.75" customHeight="1">
      <c r="A116" s="98"/>
      <c r="B116" s="53"/>
      <c r="C116" s="53"/>
      <c r="D116" s="53"/>
      <c r="E116" s="99"/>
      <c r="F116" s="99"/>
      <c r="G116" s="100"/>
      <c r="H116" s="100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</row>
    <row r="117" spans="1:57" ht="15.75" customHeight="1">
      <c r="A117" s="98"/>
      <c r="B117" s="53"/>
      <c r="C117" s="53"/>
      <c r="D117" s="53"/>
      <c r="E117" s="102"/>
      <c r="F117" s="102"/>
      <c r="G117" s="100"/>
      <c r="H117" s="100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</row>
    <row r="118" spans="1:57" ht="15.75" customHeight="1">
      <c r="A118" s="98"/>
      <c r="B118" s="53"/>
      <c r="C118" s="53"/>
      <c r="D118" s="53"/>
      <c r="E118" s="99"/>
      <c r="F118" s="99"/>
      <c r="G118" s="100"/>
      <c r="H118" s="100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</row>
    <row r="119" spans="1:57" ht="15.75" customHeight="1">
      <c r="A119" s="98"/>
      <c r="B119" s="53"/>
      <c r="C119" s="53"/>
      <c r="D119" s="53"/>
      <c r="E119" s="99"/>
      <c r="F119" s="99"/>
      <c r="G119" s="100"/>
      <c r="H119" s="100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</row>
    <row r="120" spans="1:57" ht="15.75" customHeight="1">
      <c r="A120" s="98"/>
      <c r="B120" s="53"/>
      <c r="C120" s="53"/>
      <c r="D120" s="53"/>
      <c r="E120" s="99"/>
      <c r="F120" s="99"/>
      <c r="G120" s="100"/>
      <c r="H120" s="100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</row>
    <row r="121" spans="1:57" ht="15.75" customHeight="1">
      <c r="A121" s="98"/>
      <c r="B121" s="53"/>
      <c r="C121" s="53"/>
      <c r="D121" s="53"/>
      <c r="E121" s="99"/>
      <c r="F121" s="99"/>
      <c r="G121" s="100"/>
      <c r="H121" s="100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</row>
    <row r="122" spans="1:57" ht="15.75" customHeight="1">
      <c r="A122" s="98"/>
      <c r="B122" s="53"/>
      <c r="C122" s="53"/>
      <c r="D122" s="53"/>
      <c r="E122" s="99"/>
      <c r="F122" s="99"/>
      <c r="G122" s="100"/>
      <c r="H122" s="100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</row>
    <row r="123" spans="1:57" ht="15.75" customHeight="1"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</row>
    <row r="124" spans="1:57" ht="15.75" customHeight="1">
      <c r="E124" s="239"/>
      <c r="F124" s="233"/>
      <c r="G124" s="233"/>
      <c r="H124" s="101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</row>
    <row r="125" spans="1:57" ht="15.75" customHeight="1">
      <c r="A125" s="54"/>
      <c r="B125" s="54"/>
      <c r="C125" s="54"/>
      <c r="D125" s="54"/>
      <c r="E125" s="232"/>
      <c r="F125" s="233"/>
      <c r="G125" s="233"/>
      <c r="H125" s="54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</row>
    <row r="126" spans="1:57" ht="15.75" customHeight="1">
      <c r="A126" s="54"/>
      <c r="B126" s="54"/>
      <c r="C126" s="54"/>
      <c r="D126" s="54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</row>
    <row r="127" spans="1:57" ht="15.75" customHeight="1"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</row>
    <row r="128" spans="1:57" ht="15.75" customHeight="1"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</row>
    <row r="129" spans="1:57" ht="15.75" customHeight="1"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</row>
    <row r="130" spans="1:57" ht="15.75" customHeight="1">
      <c r="A130" s="103"/>
      <c r="B130" s="103"/>
      <c r="C130" s="103"/>
      <c r="D130" s="103"/>
      <c r="E130" s="232"/>
      <c r="F130" s="233"/>
      <c r="G130" s="233"/>
      <c r="H130" s="54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</row>
    <row r="131" spans="1:57" ht="15.75" customHeight="1"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</row>
    <row r="132" spans="1:57" ht="15.75" customHeight="1"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</row>
    <row r="133" spans="1:57" ht="15.75" customHeight="1"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</row>
    <row r="134" spans="1:57" ht="15.75" customHeight="1"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</row>
    <row r="135" spans="1:57" ht="15.75" customHeight="1"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</row>
    <row r="136" spans="1:57" ht="15.75" customHeight="1"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</row>
    <row r="137" spans="1:57" ht="15.75" customHeight="1"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</row>
    <row r="138" spans="1:57" ht="15.75" customHeight="1"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  <c r="AU138" s="96"/>
      <c r="AV138" s="96"/>
      <c r="AW138" s="96"/>
      <c r="AX138" s="96"/>
      <c r="AY138" s="96"/>
      <c r="AZ138" s="96"/>
      <c r="BA138" s="96"/>
      <c r="BB138" s="96"/>
      <c r="BC138" s="96"/>
      <c r="BD138" s="96"/>
      <c r="BE138" s="96"/>
    </row>
    <row r="139" spans="1:57" ht="15.75" customHeight="1"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96"/>
      <c r="AS139" s="96"/>
      <c r="AT139" s="96"/>
      <c r="AU139" s="96"/>
      <c r="AV139" s="96"/>
      <c r="AW139" s="96"/>
      <c r="AX139" s="96"/>
      <c r="AY139" s="96"/>
      <c r="AZ139" s="96"/>
      <c r="BA139" s="96"/>
      <c r="BB139" s="96"/>
      <c r="BC139" s="96"/>
      <c r="BD139" s="96"/>
      <c r="BE139" s="96"/>
    </row>
    <row r="140" spans="1:57" ht="15.75" customHeight="1"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  <c r="AR140" s="96"/>
      <c r="AS140" s="96"/>
      <c r="AT140" s="96"/>
      <c r="AU140" s="96"/>
      <c r="AV140" s="96"/>
      <c r="AW140" s="96"/>
      <c r="AX140" s="96"/>
      <c r="AY140" s="96"/>
      <c r="AZ140" s="96"/>
      <c r="BA140" s="96"/>
      <c r="BB140" s="96"/>
      <c r="BC140" s="96"/>
      <c r="BD140" s="96"/>
      <c r="BE140" s="96"/>
    </row>
    <row r="141" spans="1:57" ht="15.75" customHeight="1"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  <c r="BA141" s="96"/>
      <c r="BB141" s="96"/>
      <c r="BC141" s="96"/>
      <c r="BD141" s="96"/>
      <c r="BE141" s="96"/>
    </row>
    <row r="142" spans="1:57" ht="15.75" customHeight="1"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96"/>
      <c r="AR142" s="96"/>
      <c r="AS142" s="96"/>
      <c r="AT142" s="96"/>
      <c r="AU142" s="96"/>
      <c r="AV142" s="96"/>
      <c r="AW142" s="96"/>
      <c r="AX142" s="96"/>
      <c r="AY142" s="96"/>
      <c r="AZ142" s="96"/>
      <c r="BA142" s="96"/>
      <c r="BB142" s="96"/>
      <c r="BC142" s="96"/>
      <c r="BD142" s="96"/>
      <c r="BE142" s="96"/>
    </row>
    <row r="143" spans="1:57" ht="15.75" customHeight="1"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  <c r="AK143" s="96"/>
      <c r="AL143" s="96"/>
      <c r="AM143" s="96"/>
      <c r="AN143" s="96"/>
      <c r="AO143" s="96"/>
      <c r="AP143" s="96"/>
      <c r="AQ143" s="96"/>
      <c r="AR143" s="96"/>
      <c r="AS143" s="96"/>
      <c r="AT143" s="96"/>
      <c r="AU143" s="96"/>
      <c r="AV143" s="96"/>
      <c r="AW143" s="96"/>
      <c r="AX143" s="96"/>
      <c r="AY143" s="96"/>
      <c r="AZ143" s="96"/>
      <c r="BA143" s="96"/>
      <c r="BB143" s="96"/>
      <c r="BC143" s="96"/>
      <c r="BD143" s="96"/>
      <c r="BE143" s="96"/>
    </row>
    <row r="144" spans="1:57" ht="15.75" customHeight="1"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96"/>
      <c r="AS144" s="96"/>
      <c r="AT144" s="96"/>
      <c r="AU144" s="96"/>
      <c r="AV144" s="96"/>
      <c r="AW144" s="96"/>
      <c r="AX144" s="96"/>
      <c r="AY144" s="96"/>
      <c r="AZ144" s="96"/>
      <c r="BA144" s="96"/>
      <c r="BB144" s="96"/>
      <c r="BC144" s="96"/>
      <c r="BD144" s="96"/>
      <c r="BE144" s="96"/>
    </row>
    <row r="145" spans="13:57" ht="15.75" customHeight="1"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96"/>
      <c r="AS145" s="96"/>
      <c r="AT145" s="96"/>
      <c r="AU145" s="96"/>
      <c r="AV145" s="96"/>
      <c r="AW145" s="96"/>
      <c r="AX145" s="96"/>
      <c r="AY145" s="96"/>
      <c r="AZ145" s="96"/>
      <c r="BA145" s="96"/>
      <c r="BB145" s="96"/>
      <c r="BC145" s="96"/>
      <c r="BD145" s="96"/>
      <c r="BE145" s="96"/>
    </row>
    <row r="146" spans="13:57" ht="15.75" customHeight="1"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  <c r="AN146" s="96"/>
      <c r="AO146" s="96"/>
      <c r="AP146" s="96"/>
      <c r="AQ146" s="96"/>
      <c r="AR146" s="96"/>
      <c r="AS146" s="96"/>
      <c r="AT146" s="96"/>
      <c r="AU146" s="96"/>
      <c r="AV146" s="96"/>
      <c r="AW146" s="96"/>
      <c r="AX146" s="96"/>
      <c r="AY146" s="96"/>
      <c r="AZ146" s="96"/>
      <c r="BA146" s="96"/>
      <c r="BB146" s="96"/>
      <c r="BC146" s="96"/>
      <c r="BD146" s="96"/>
      <c r="BE146" s="96"/>
    </row>
    <row r="147" spans="13:57" ht="15.75" customHeight="1"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R147" s="96"/>
      <c r="AS147" s="96"/>
      <c r="AT147" s="96"/>
      <c r="AU147" s="96"/>
      <c r="AV147" s="96"/>
      <c r="AW147" s="96"/>
      <c r="AX147" s="96"/>
      <c r="AY147" s="96"/>
      <c r="AZ147" s="96"/>
      <c r="BA147" s="96"/>
      <c r="BB147" s="96"/>
      <c r="BC147" s="96"/>
      <c r="BD147" s="96"/>
      <c r="BE147" s="96"/>
    </row>
    <row r="148" spans="13:57" ht="15.75" customHeight="1"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  <c r="AM148" s="96"/>
      <c r="AN148" s="96"/>
      <c r="AO148" s="96"/>
      <c r="AP148" s="96"/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  <c r="BA148" s="96"/>
      <c r="BB148" s="96"/>
      <c r="BC148" s="96"/>
      <c r="BD148" s="96"/>
      <c r="BE148" s="96"/>
    </row>
    <row r="149" spans="13:57" ht="15.75" customHeight="1"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6"/>
      <c r="AO149" s="96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  <c r="BA149" s="96"/>
      <c r="BB149" s="96"/>
      <c r="BC149" s="96"/>
      <c r="BD149" s="96"/>
      <c r="BE149" s="96"/>
    </row>
    <row r="150" spans="13:57" ht="15.75" customHeight="1"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6"/>
      <c r="BA150" s="96"/>
      <c r="BB150" s="96"/>
      <c r="BC150" s="96"/>
      <c r="BD150" s="96"/>
      <c r="BE150" s="96"/>
    </row>
    <row r="151" spans="13:57" ht="15.75" customHeight="1"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  <c r="BA151" s="96"/>
      <c r="BB151" s="96"/>
      <c r="BC151" s="96"/>
      <c r="BD151" s="96"/>
      <c r="BE151" s="96"/>
    </row>
    <row r="152" spans="13:57" ht="15.75" customHeight="1"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6"/>
      <c r="AP152" s="96"/>
      <c r="AQ152" s="96"/>
      <c r="AR152" s="96"/>
      <c r="AS152" s="96"/>
      <c r="AT152" s="96"/>
      <c r="AU152" s="96"/>
      <c r="AV152" s="96"/>
      <c r="AW152" s="96"/>
      <c r="AX152" s="96"/>
      <c r="AY152" s="96"/>
      <c r="AZ152" s="96"/>
      <c r="BA152" s="96"/>
      <c r="BB152" s="96"/>
      <c r="BC152" s="96"/>
      <c r="BD152" s="96"/>
      <c r="BE152" s="96"/>
    </row>
    <row r="153" spans="13:57" ht="15.75" customHeight="1"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  <c r="AB153" s="96"/>
      <c r="AC153" s="96"/>
      <c r="AD153" s="96"/>
      <c r="AE153" s="96"/>
      <c r="AF153" s="96"/>
      <c r="AG153" s="96"/>
      <c r="AH153" s="96"/>
      <c r="AI153" s="96"/>
      <c r="AJ153" s="96"/>
      <c r="AK153" s="96"/>
      <c r="AL153" s="96"/>
      <c r="AM153" s="96"/>
      <c r="AN153" s="96"/>
      <c r="AO153" s="96"/>
      <c r="AP153" s="96"/>
      <c r="AQ153" s="96"/>
      <c r="AR153" s="96"/>
      <c r="AS153" s="96"/>
      <c r="AT153" s="96"/>
      <c r="AU153" s="96"/>
      <c r="AV153" s="96"/>
      <c r="AW153" s="96"/>
      <c r="AX153" s="96"/>
      <c r="AY153" s="96"/>
      <c r="AZ153" s="96"/>
      <c r="BA153" s="96"/>
      <c r="BB153" s="96"/>
      <c r="BC153" s="96"/>
      <c r="BD153" s="96"/>
      <c r="BE153" s="96"/>
    </row>
    <row r="154" spans="13:57" ht="15.75" customHeight="1"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96"/>
      <c r="BD154" s="96"/>
      <c r="BE154" s="96"/>
    </row>
    <row r="155" spans="13:57" ht="15.75" customHeight="1"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  <c r="AK155" s="96"/>
      <c r="AL155" s="96"/>
      <c r="AM155" s="96"/>
      <c r="AN155" s="96"/>
      <c r="AO155" s="96"/>
      <c r="AP155" s="96"/>
      <c r="AQ155" s="96"/>
      <c r="AR155" s="96"/>
      <c r="AS155" s="96"/>
      <c r="AT155" s="96"/>
      <c r="AU155" s="96"/>
      <c r="AV155" s="96"/>
      <c r="AW155" s="96"/>
      <c r="AX155" s="96"/>
      <c r="AY155" s="96"/>
      <c r="AZ155" s="96"/>
      <c r="BA155" s="96"/>
      <c r="BB155" s="96"/>
      <c r="BC155" s="96"/>
      <c r="BD155" s="96"/>
      <c r="BE155" s="96"/>
    </row>
    <row r="156" spans="13:57" ht="15.75" customHeight="1"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96"/>
      <c r="AG156" s="96"/>
      <c r="AH156" s="96"/>
      <c r="AI156" s="96"/>
      <c r="AJ156" s="96"/>
      <c r="AK156" s="96"/>
      <c r="AL156" s="96"/>
      <c r="AM156" s="96"/>
      <c r="AN156" s="96"/>
      <c r="AO156" s="96"/>
      <c r="AP156" s="96"/>
      <c r="AQ156" s="96"/>
      <c r="AR156" s="96"/>
      <c r="AS156" s="96"/>
      <c r="AT156" s="96"/>
      <c r="AU156" s="96"/>
      <c r="AV156" s="96"/>
      <c r="AW156" s="96"/>
      <c r="AX156" s="96"/>
      <c r="AY156" s="96"/>
      <c r="AZ156" s="96"/>
      <c r="BA156" s="96"/>
      <c r="BB156" s="96"/>
      <c r="BC156" s="96"/>
      <c r="BD156" s="96"/>
      <c r="BE156" s="96"/>
    </row>
    <row r="157" spans="13:57" ht="15.75" customHeight="1"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96"/>
      <c r="AM157" s="96"/>
      <c r="AN157" s="96"/>
      <c r="AO157" s="96"/>
      <c r="AP157" s="96"/>
      <c r="AQ157" s="96"/>
      <c r="AR157" s="96"/>
      <c r="AS157" s="96"/>
      <c r="AT157" s="96"/>
      <c r="AU157" s="96"/>
      <c r="AV157" s="96"/>
      <c r="AW157" s="96"/>
      <c r="AX157" s="96"/>
      <c r="AY157" s="96"/>
      <c r="AZ157" s="96"/>
      <c r="BA157" s="96"/>
      <c r="BB157" s="96"/>
      <c r="BC157" s="96"/>
      <c r="BD157" s="96"/>
      <c r="BE157" s="96"/>
    </row>
    <row r="158" spans="13:57" ht="15.75" customHeight="1"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  <c r="AB158" s="96"/>
      <c r="AC158" s="96"/>
      <c r="AD158" s="96"/>
      <c r="AE158" s="96"/>
      <c r="AF158" s="96"/>
      <c r="AG158" s="96"/>
      <c r="AH158" s="96"/>
      <c r="AI158" s="96"/>
      <c r="AJ158" s="96"/>
      <c r="AK158" s="96"/>
      <c r="AL158" s="96"/>
      <c r="AM158" s="96"/>
      <c r="AN158" s="96"/>
      <c r="AO158" s="96"/>
      <c r="AP158" s="96"/>
      <c r="AQ158" s="96"/>
      <c r="AR158" s="96"/>
      <c r="AS158" s="96"/>
      <c r="AT158" s="96"/>
      <c r="AU158" s="96"/>
      <c r="AV158" s="96"/>
      <c r="AW158" s="96"/>
      <c r="AX158" s="96"/>
      <c r="AY158" s="96"/>
      <c r="AZ158" s="96"/>
      <c r="BA158" s="96"/>
      <c r="BB158" s="96"/>
      <c r="BC158" s="96"/>
      <c r="BD158" s="96"/>
      <c r="BE158" s="96"/>
    </row>
    <row r="159" spans="13:57" ht="15.75" customHeight="1"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  <c r="AB159" s="96"/>
      <c r="AC159" s="96"/>
      <c r="AD159" s="96"/>
      <c r="AE159" s="96"/>
      <c r="AF159" s="96"/>
      <c r="AG159" s="96"/>
      <c r="AH159" s="96"/>
      <c r="AI159" s="96"/>
      <c r="AJ159" s="96"/>
      <c r="AK159" s="96"/>
      <c r="AL159" s="96"/>
      <c r="AM159" s="96"/>
      <c r="AN159" s="96"/>
      <c r="AO159" s="96"/>
      <c r="AP159" s="96"/>
      <c r="AQ159" s="96"/>
      <c r="AR159" s="96"/>
      <c r="AS159" s="96"/>
      <c r="AT159" s="96"/>
      <c r="AU159" s="96"/>
      <c r="AV159" s="96"/>
      <c r="AW159" s="96"/>
      <c r="AX159" s="96"/>
      <c r="AY159" s="96"/>
      <c r="AZ159" s="96"/>
      <c r="BA159" s="96"/>
      <c r="BB159" s="96"/>
      <c r="BC159" s="96"/>
      <c r="BD159" s="96"/>
      <c r="BE159" s="96"/>
    </row>
    <row r="160" spans="13:57" ht="15.75" customHeight="1"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  <c r="AK160" s="96"/>
      <c r="AL160" s="96"/>
      <c r="AM160" s="96"/>
      <c r="AN160" s="96"/>
      <c r="AO160" s="96"/>
      <c r="AP160" s="96"/>
      <c r="AQ160" s="96"/>
      <c r="AR160" s="96"/>
      <c r="AS160" s="96"/>
      <c r="AT160" s="96"/>
      <c r="AU160" s="96"/>
      <c r="AV160" s="96"/>
      <c r="AW160" s="96"/>
      <c r="AX160" s="96"/>
      <c r="AY160" s="96"/>
      <c r="AZ160" s="96"/>
      <c r="BA160" s="96"/>
      <c r="BB160" s="96"/>
      <c r="BC160" s="96"/>
      <c r="BD160" s="96"/>
      <c r="BE160" s="96"/>
    </row>
    <row r="161" spans="13:57" ht="15.75" customHeight="1"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96"/>
      <c r="AM161" s="96"/>
      <c r="AN161" s="96"/>
      <c r="AO161" s="96"/>
      <c r="AP161" s="96"/>
      <c r="AQ161" s="96"/>
      <c r="AR161" s="96"/>
      <c r="AS161" s="96"/>
      <c r="AT161" s="96"/>
      <c r="AU161" s="96"/>
      <c r="AV161" s="96"/>
      <c r="AW161" s="96"/>
      <c r="AX161" s="96"/>
      <c r="AY161" s="96"/>
      <c r="AZ161" s="96"/>
      <c r="BA161" s="96"/>
      <c r="BB161" s="96"/>
      <c r="BC161" s="96"/>
      <c r="BD161" s="96"/>
      <c r="BE161" s="96"/>
    </row>
    <row r="162" spans="13:57" ht="15.75" customHeight="1"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  <c r="Z162" s="96"/>
      <c r="AA162" s="96"/>
      <c r="AB162" s="96"/>
      <c r="AC162" s="96"/>
      <c r="AD162" s="96"/>
      <c r="AE162" s="96"/>
      <c r="AF162" s="96"/>
      <c r="AG162" s="96"/>
      <c r="AH162" s="96"/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  <c r="AU162" s="96"/>
      <c r="AV162" s="96"/>
      <c r="AW162" s="96"/>
      <c r="AX162" s="96"/>
      <c r="AY162" s="96"/>
      <c r="AZ162" s="96"/>
      <c r="BA162" s="96"/>
      <c r="BB162" s="96"/>
      <c r="BC162" s="96"/>
      <c r="BD162" s="96"/>
      <c r="BE162" s="96"/>
    </row>
    <row r="163" spans="13:57" ht="15.75" customHeight="1"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6"/>
      <c r="AW163" s="96"/>
      <c r="AX163" s="96"/>
      <c r="AY163" s="96"/>
      <c r="AZ163" s="96"/>
      <c r="BA163" s="96"/>
      <c r="BB163" s="96"/>
      <c r="BC163" s="96"/>
      <c r="BD163" s="96"/>
      <c r="BE163" s="96"/>
    </row>
    <row r="164" spans="13:57" ht="15.75" customHeight="1"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6"/>
      <c r="AW164" s="96"/>
      <c r="AX164" s="96"/>
      <c r="AY164" s="96"/>
      <c r="AZ164" s="96"/>
      <c r="BA164" s="96"/>
      <c r="BB164" s="96"/>
      <c r="BC164" s="96"/>
      <c r="BD164" s="96"/>
      <c r="BE164" s="96"/>
    </row>
    <row r="165" spans="13:57" ht="15.75" customHeight="1"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  <c r="AU165" s="96"/>
      <c r="AV165" s="96"/>
      <c r="AW165" s="96"/>
      <c r="AX165" s="96"/>
      <c r="AY165" s="96"/>
      <c r="AZ165" s="96"/>
      <c r="BA165" s="96"/>
      <c r="BB165" s="96"/>
      <c r="BC165" s="96"/>
      <c r="BD165" s="96"/>
      <c r="BE165" s="96"/>
    </row>
    <row r="166" spans="13:57" ht="15.75" customHeight="1"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  <c r="AK166" s="96"/>
      <c r="AL166" s="96"/>
      <c r="AM166" s="96"/>
      <c r="AN166" s="96"/>
      <c r="AO166" s="96"/>
      <c r="AP166" s="96"/>
      <c r="AQ166" s="96"/>
      <c r="AR166" s="96"/>
      <c r="AS166" s="96"/>
      <c r="AT166" s="96"/>
      <c r="AU166" s="96"/>
      <c r="AV166" s="96"/>
      <c r="AW166" s="96"/>
      <c r="AX166" s="96"/>
      <c r="AY166" s="96"/>
      <c r="AZ166" s="96"/>
      <c r="BA166" s="96"/>
      <c r="BB166" s="96"/>
      <c r="BC166" s="96"/>
      <c r="BD166" s="96"/>
      <c r="BE166" s="96"/>
    </row>
    <row r="167" spans="13:57" ht="15.75" customHeight="1"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96"/>
      <c r="AS167" s="96"/>
      <c r="AT167" s="96"/>
      <c r="AU167" s="96"/>
      <c r="AV167" s="96"/>
      <c r="AW167" s="96"/>
      <c r="AX167" s="96"/>
      <c r="AY167" s="96"/>
      <c r="AZ167" s="96"/>
      <c r="BA167" s="96"/>
      <c r="BB167" s="96"/>
      <c r="BC167" s="96"/>
      <c r="BD167" s="96"/>
      <c r="BE167" s="96"/>
    </row>
    <row r="168" spans="13:57" ht="15.75" customHeight="1"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  <c r="AA168" s="96"/>
      <c r="AB168" s="96"/>
      <c r="AC168" s="96"/>
      <c r="AD168" s="96"/>
      <c r="AE168" s="96"/>
      <c r="AF168" s="96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/>
      <c r="AR168" s="96"/>
      <c r="AS168" s="96"/>
      <c r="AT168" s="96"/>
      <c r="AU168" s="96"/>
      <c r="AV168" s="96"/>
      <c r="AW168" s="96"/>
      <c r="AX168" s="96"/>
      <c r="AY168" s="96"/>
      <c r="AZ168" s="96"/>
      <c r="BA168" s="96"/>
      <c r="BB168" s="96"/>
      <c r="BC168" s="96"/>
      <c r="BD168" s="96"/>
      <c r="BE168" s="96"/>
    </row>
    <row r="169" spans="13:57" ht="15.75" customHeight="1"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  <c r="AU169" s="96"/>
      <c r="AV169" s="96"/>
      <c r="AW169" s="96"/>
      <c r="AX169" s="96"/>
      <c r="AY169" s="96"/>
      <c r="AZ169" s="96"/>
      <c r="BA169" s="96"/>
      <c r="BB169" s="96"/>
      <c r="BC169" s="96"/>
      <c r="BD169" s="96"/>
      <c r="BE169" s="96"/>
    </row>
    <row r="170" spans="13:57" ht="15.75" customHeight="1"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  <c r="AK170" s="96"/>
      <c r="AL170" s="96"/>
      <c r="AM170" s="96"/>
      <c r="AN170" s="96"/>
      <c r="AO170" s="96"/>
      <c r="AP170" s="96"/>
      <c r="AQ170" s="96"/>
      <c r="AR170" s="96"/>
      <c r="AS170" s="96"/>
      <c r="AT170" s="96"/>
      <c r="AU170" s="96"/>
      <c r="AV170" s="96"/>
      <c r="AW170" s="96"/>
      <c r="AX170" s="96"/>
      <c r="AY170" s="96"/>
      <c r="AZ170" s="96"/>
      <c r="BA170" s="96"/>
      <c r="BB170" s="96"/>
      <c r="BC170" s="96"/>
      <c r="BD170" s="96"/>
      <c r="BE170" s="96"/>
    </row>
    <row r="171" spans="13:57" ht="15.75" customHeight="1"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96"/>
      <c r="AM171" s="96"/>
      <c r="AN171" s="96"/>
      <c r="AO171" s="96"/>
      <c r="AP171" s="96"/>
      <c r="AQ171" s="96"/>
      <c r="AR171" s="96"/>
      <c r="AS171" s="96"/>
      <c r="AT171" s="96"/>
      <c r="AU171" s="96"/>
      <c r="AV171" s="96"/>
      <c r="AW171" s="96"/>
      <c r="AX171" s="96"/>
      <c r="AY171" s="96"/>
      <c r="AZ171" s="96"/>
      <c r="BA171" s="96"/>
      <c r="BB171" s="96"/>
      <c r="BC171" s="96"/>
      <c r="BD171" s="96"/>
      <c r="BE171" s="96"/>
    </row>
    <row r="172" spans="13:57" ht="15.75" customHeight="1"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  <c r="AU172" s="96"/>
      <c r="AV172" s="96"/>
      <c r="AW172" s="96"/>
      <c r="AX172" s="96"/>
      <c r="AY172" s="96"/>
      <c r="AZ172" s="96"/>
      <c r="BA172" s="96"/>
      <c r="BB172" s="96"/>
      <c r="BC172" s="96"/>
      <c r="BD172" s="96"/>
      <c r="BE172" s="96"/>
    </row>
    <row r="173" spans="13:57" ht="15.75" customHeight="1"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96"/>
      <c r="AM173" s="96"/>
      <c r="AN173" s="96"/>
      <c r="AO173" s="96"/>
      <c r="AP173" s="96"/>
      <c r="AQ173" s="96"/>
      <c r="AR173" s="96"/>
      <c r="AS173" s="96"/>
      <c r="AT173" s="96"/>
      <c r="AU173" s="96"/>
      <c r="AV173" s="96"/>
      <c r="AW173" s="96"/>
      <c r="AX173" s="96"/>
      <c r="AY173" s="96"/>
      <c r="AZ173" s="96"/>
      <c r="BA173" s="96"/>
      <c r="BB173" s="96"/>
      <c r="BC173" s="96"/>
      <c r="BD173" s="96"/>
      <c r="BE173" s="96"/>
    </row>
    <row r="174" spans="13:57" ht="15.75" customHeight="1"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  <c r="Z174" s="96"/>
      <c r="AA174" s="96"/>
      <c r="AB174" s="96"/>
      <c r="AC174" s="96"/>
      <c r="AD174" s="96"/>
      <c r="AE174" s="96"/>
      <c r="AF174" s="96"/>
      <c r="AG174" s="96"/>
      <c r="AH174" s="96"/>
      <c r="AI174" s="96"/>
      <c r="AJ174" s="96"/>
      <c r="AK174" s="96"/>
      <c r="AL174" s="96"/>
      <c r="AM174" s="96"/>
      <c r="AN174" s="96"/>
      <c r="AO174" s="96"/>
      <c r="AP174" s="96"/>
      <c r="AQ174" s="96"/>
      <c r="AR174" s="96"/>
      <c r="AS174" s="96"/>
      <c r="AT174" s="96"/>
      <c r="AU174" s="96"/>
      <c r="AV174" s="96"/>
      <c r="AW174" s="96"/>
      <c r="AX174" s="96"/>
      <c r="AY174" s="96"/>
      <c r="AZ174" s="96"/>
      <c r="BA174" s="96"/>
      <c r="BB174" s="96"/>
      <c r="BC174" s="96"/>
      <c r="BD174" s="96"/>
      <c r="BE174" s="96"/>
    </row>
    <row r="175" spans="13:57" ht="15.75" customHeight="1"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  <c r="AA175" s="96"/>
      <c r="AB175" s="96"/>
      <c r="AC175" s="96"/>
      <c r="AD175" s="96"/>
      <c r="AE175" s="96"/>
      <c r="AF175" s="96"/>
      <c r="AG175" s="96"/>
      <c r="AH175" s="96"/>
      <c r="AI175" s="96"/>
      <c r="AJ175" s="96"/>
      <c r="AK175" s="96"/>
      <c r="AL175" s="96"/>
      <c r="AM175" s="96"/>
      <c r="AN175" s="96"/>
      <c r="AO175" s="96"/>
      <c r="AP175" s="96"/>
      <c r="AQ175" s="96"/>
      <c r="AR175" s="96"/>
      <c r="AS175" s="96"/>
      <c r="AT175" s="96"/>
      <c r="AU175" s="96"/>
      <c r="AV175" s="96"/>
      <c r="AW175" s="96"/>
      <c r="AX175" s="96"/>
      <c r="AY175" s="96"/>
      <c r="AZ175" s="96"/>
      <c r="BA175" s="96"/>
      <c r="BB175" s="96"/>
      <c r="BC175" s="96"/>
      <c r="BD175" s="96"/>
      <c r="BE175" s="96"/>
    </row>
    <row r="176" spans="13:57" ht="15.75" customHeight="1"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  <c r="AA176" s="96"/>
      <c r="AB176" s="96"/>
      <c r="AC176" s="96"/>
      <c r="AD176" s="96"/>
      <c r="AE176" s="96"/>
      <c r="AF176" s="96"/>
      <c r="AG176" s="96"/>
      <c r="AH176" s="96"/>
      <c r="AI176" s="96"/>
      <c r="AJ176" s="96"/>
      <c r="AK176" s="96"/>
      <c r="AL176" s="96"/>
      <c r="AM176" s="96"/>
      <c r="AN176" s="96"/>
      <c r="AO176" s="96"/>
      <c r="AP176" s="96"/>
      <c r="AQ176" s="96"/>
      <c r="AR176" s="96"/>
      <c r="AS176" s="96"/>
      <c r="AT176" s="96"/>
      <c r="AU176" s="96"/>
      <c r="AV176" s="96"/>
      <c r="AW176" s="96"/>
      <c r="AX176" s="96"/>
      <c r="AY176" s="96"/>
      <c r="AZ176" s="96"/>
      <c r="BA176" s="96"/>
      <c r="BB176" s="96"/>
      <c r="BC176" s="96"/>
      <c r="BD176" s="96"/>
      <c r="BE176" s="96"/>
    </row>
    <row r="177" spans="13:57" ht="15.75" customHeight="1"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</row>
    <row r="178" spans="13:57" ht="15.75" customHeight="1"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96"/>
      <c r="AW178" s="96"/>
      <c r="AX178" s="96"/>
      <c r="AY178" s="96"/>
      <c r="AZ178" s="96"/>
      <c r="BA178" s="96"/>
      <c r="BB178" s="96"/>
      <c r="BC178" s="96"/>
      <c r="BD178" s="96"/>
      <c r="BE178" s="96"/>
    </row>
    <row r="179" spans="13:57" ht="15.75" customHeight="1"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  <c r="AU179" s="96"/>
      <c r="AV179" s="96"/>
      <c r="AW179" s="96"/>
      <c r="AX179" s="96"/>
      <c r="AY179" s="96"/>
      <c r="AZ179" s="96"/>
      <c r="BA179" s="96"/>
      <c r="BB179" s="96"/>
      <c r="BC179" s="96"/>
      <c r="BD179" s="96"/>
      <c r="BE179" s="96"/>
    </row>
    <row r="180" spans="13:57" ht="15.75" customHeight="1"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  <c r="AU180" s="96"/>
      <c r="AV180" s="96"/>
      <c r="AW180" s="96"/>
      <c r="AX180" s="96"/>
      <c r="AY180" s="96"/>
      <c r="AZ180" s="96"/>
      <c r="BA180" s="96"/>
      <c r="BB180" s="96"/>
      <c r="BC180" s="96"/>
      <c r="BD180" s="96"/>
      <c r="BE180" s="96"/>
    </row>
    <row r="181" spans="13:57" ht="15.75" customHeight="1"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  <c r="AU181" s="96"/>
      <c r="AV181" s="96"/>
      <c r="AW181" s="96"/>
      <c r="AX181" s="96"/>
      <c r="AY181" s="96"/>
      <c r="AZ181" s="96"/>
      <c r="BA181" s="96"/>
      <c r="BB181" s="96"/>
      <c r="BC181" s="96"/>
      <c r="BD181" s="96"/>
      <c r="BE181" s="96"/>
    </row>
    <row r="182" spans="13:57" ht="15.75" customHeight="1"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6"/>
      <c r="AW182" s="96"/>
      <c r="AX182" s="96"/>
      <c r="AY182" s="96"/>
      <c r="AZ182" s="96"/>
      <c r="BA182" s="96"/>
      <c r="BB182" s="96"/>
      <c r="BC182" s="96"/>
      <c r="BD182" s="96"/>
      <c r="BE182" s="96"/>
    </row>
    <row r="183" spans="13:57" ht="15.75" customHeight="1"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6"/>
      <c r="AW183" s="96"/>
      <c r="AX183" s="96"/>
      <c r="AY183" s="96"/>
      <c r="AZ183" s="96"/>
      <c r="BA183" s="96"/>
      <c r="BB183" s="96"/>
      <c r="BC183" s="96"/>
      <c r="BD183" s="96"/>
      <c r="BE183" s="96"/>
    </row>
    <row r="184" spans="13:57" ht="15.75" customHeight="1"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  <c r="AK184" s="96"/>
      <c r="AL184" s="96"/>
      <c r="AM184" s="96"/>
      <c r="AN184" s="96"/>
      <c r="AO184" s="96"/>
      <c r="AP184" s="96"/>
      <c r="AQ184" s="96"/>
      <c r="AR184" s="96"/>
      <c r="AS184" s="96"/>
      <c r="AT184" s="96"/>
      <c r="AU184" s="96"/>
      <c r="AV184" s="96"/>
      <c r="AW184" s="96"/>
      <c r="AX184" s="96"/>
      <c r="AY184" s="96"/>
      <c r="AZ184" s="96"/>
      <c r="BA184" s="96"/>
      <c r="BB184" s="96"/>
      <c r="BC184" s="96"/>
      <c r="BD184" s="96"/>
      <c r="BE184" s="96"/>
    </row>
    <row r="185" spans="13:57" ht="15.75" customHeight="1"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  <c r="AU185" s="96"/>
      <c r="AV185" s="96"/>
      <c r="AW185" s="96"/>
      <c r="AX185" s="96"/>
      <c r="AY185" s="96"/>
      <c r="AZ185" s="96"/>
      <c r="BA185" s="96"/>
      <c r="BB185" s="96"/>
      <c r="BC185" s="96"/>
      <c r="BD185" s="96"/>
      <c r="BE185" s="96"/>
    </row>
    <row r="186" spans="13:57" ht="15.75" customHeight="1"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  <c r="AV186" s="96"/>
      <c r="AW186" s="96"/>
      <c r="AX186" s="96"/>
      <c r="AY186" s="96"/>
      <c r="AZ186" s="96"/>
      <c r="BA186" s="96"/>
      <c r="BB186" s="96"/>
      <c r="BC186" s="96"/>
      <c r="BD186" s="96"/>
      <c r="BE186" s="96"/>
    </row>
    <row r="187" spans="13:57" ht="15.75" customHeight="1"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  <c r="AU187" s="96"/>
      <c r="AV187" s="96"/>
      <c r="AW187" s="96"/>
      <c r="AX187" s="96"/>
      <c r="AY187" s="96"/>
      <c r="AZ187" s="96"/>
      <c r="BA187" s="96"/>
      <c r="BB187" s="96"/>
      <c r="BC187" s="96"/>
      <c r="BD187" s="96"/>
      <c r="BE187" s="96"/>
    </row>
    <row r="188" spans="13:57" ht="15.75" customHeight="1"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96"/>
      <c r="BD188" s="96"/>
      <c r="BE188" s="96"/>
    </row>
    <row r="189" spans="13:57" ht="15.75" customHeight="1"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  <c r="AR189" s="96"/>
      <c r="AS189" s="96"/>
      <c r="AT189" s="96"/>
      <c r="AU189" s="96"/>
      <c r="AV189" s="96"/>
      <c r="AW189" s="96"/>
      <c r="AX189" s="96"/>
      <c r="AY189" s="96"/>
      <c r="AZ189" s="96"/>
      <c r="BA189" s="96"/>
      <c r="BB189" s="96"/>
      <c r="BC189" s="96"/>
      <c r="BD189" s="96"/>
      <c r="BE189" s="96"/>
    </row>
    <row r="190" spans="13:57" ht="15.75" customHeight="1"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  <c r="AV190" s="96"/>
      <c r="AW190" s="96"/>
      <c r="AX190" s="96"/>
      <c r="AY190" s="96"/>
      <c r="AZ190" s="96"/>
      <c r="BA190" s="96"/>
      <c r="BB190" s="96"/>
      <c r="BC190" s="96"/>
      <c r="BD190" s="96"/>
      <c r="BE190" s="96"/>
    </row>
    <row r="191" spans="13:57" ht="15.75" customHeight="1"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6"/>
      <c r="AR191" s="96"/>
      <c r="AS191" s="96"/>
      <c r="AT191" s="96"/>
      <c r="AU191" s="96"/>
      <c r="AV191" s="96"/>
      <c r="AW191" s="96"/>
      <c r="AX191" s="96"/>
      <c r="AY191" s="96"/>
      <c r="AZ191" s="96"/>
      <c r="BA191" s="96"/>
      <c r="BB191" s="96"/>
      <c r="BC191" s="96"/>
      <c r="BD191" s="96"/>
      <c r="BE191" s="96"/>
    </row>
    <row r="192" spans="13:57" ht="15.75" customHeight="1"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  <c r="AO192" s="96"/>
      <c r="AP192" s="96"/>
      <c r="AQ192" s="96"/>
      <c r="AR192" s="96"/>
      <c r="AS192" s="96"/>
      <c r="AT192" s="96"/>
      <c r="AU192" s="96"/>
      <c r="AV192" s="96"/>
      <c r="AW192" s="96"/>
      <c r="AX192" s="96"/>
      <c r="AY192" s="96"/>
      <c r="AZ192" s="96"/>
      <c r="BA192" s="96"/>
      <c r="BB192" s="96"/>
      <c r="BC192" s="96"/>
      <c r="BD192" s="96"/>
      <c r="BE192" s="96"/>
    </row>
    <row r="193" spans="13:57" ht="15.75" customHeight="1"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  <c r="AU193" s="96"/>
      <c r="AV193" s="96"/>
      <c r="AW193" s="96"/>
      <c r="AX193" s="96"/>
      <c r="AY193" s="96"/>
      <c r="AZ193" s="96"/>
      <c r="BA193" s="96"/>
      <c r="BB193" s="96"/>
      <c r="BC193" s="96"/>
      <c r="BD193" s="96"/>
      <c r="BE193" s="96"/>
    </row>
    <row r="194" spans="13:57" ht="15.75" customHeight="1"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  <c r="AR194" s="96"/>
      <c r="AS194" s="96"/>
      <c r="AT194" s="96"/>
      <c r="AU194" s="96"/>
      <c r="AV194" s="96"/>
      <c r="AW194" s="96"/>
      <c r="AX194" s="96"/>
      <c r="AY194" s="96"/>
      <c r="AZ194" s="96"/>
      <c r="BA194" s="96"/>
      <c r="BB194" s="96"/>
      <c r="BC194" s="96"/>
      <c r="BD194" s="96"/>
      <c r="BE194" s="96"/>
    </row>
    <row r="195" spans="13:57" ht="15.75" customHeight="1"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  <c r="AR195" s="96"/>
      <c r="AS195" s="96"/>
      <c r="AT195" s="96"/>
      <c r="AU195" s="96"/>
      <c r="AV195" s="96"/>
      <c r="AW195" s="96"/>
      <c r="AX195" s="96"/>
      <c r="AY195" s="96"/>
      <c r="AZ195" s="96"/>
      <c r="BA195" s="96"/>
      <c r="BB195" s="96"/>
      <c r="BC195" s="96"/>
      <c r="BD195" s="96"/>
      <c r="BE195" s="96"/>
    </row>
    <row r="196" spans="13:57" ht="15.75" customHeight="1"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6"/>
      <c r="BD196" s="96"/>
      <c r="BE196" s="96"/>
    </row>
    <row r="197" spans="13:57" ht="15.75" customHeight="1"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  <c r="AR197" s="96"/>
      <c r="AS197" s="96"/>
      <c r="AT197" s="96"/>
      <c r="AU197" s="96"/>
      <c r="AV197" s="96"/>
      <c r="AW197" s="96"/>
      <c r="AX197" s="96"/>
      <c r="AY197" s="96"/>
      <c r="AZ197" s="96"/>
      <c r="BA197" s="96"/>
      <c r="BB197" s="96"/>
      <c r="BC197" s="96"/>
      <c r="BD197" s="96"/>
      <c r="BE197" s="96"/>
    </row>
    <row r="198" spans="13:57" ht="15.75" customHeight="1"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  <c r="AR198" s="96"/>
      <c r="AS198" s="96"/>
      <c r="AT198" s="96"/>
      <c r="AU198" s="96"/>
      <c r="AV198" s="96"/>
      <c r="AW198" s="96"/>
      <c r="AX198" s="96"/>
      <c r="AY198" s="96"/>
      <c r="AZ198" s="96"/>
      <c r="BA198" s="96"/>
      <c r="BB198" s="96"/>
      <c r="BC198" s="96"/>
      <c r="BD198" s="96"/>
      <c r="BE198" s="96"/>
    </row>
    <row r="199" spans="13:57" ht="15.75" customHeight="1"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  <c r="AR199" s="96"/>
      <c r="AS199" s="96"/>
      <c r="AT199" s="96"/>
      <c r="AU199" s="96"/>
      <c r="AV199" s="96"/>
      <c r="AW199" s="96"/>
      <c r="AX199" s="96"/>
      <c r="AY199" s="96"/>
      <c r="AZ199" s="96"/>
      <c r="BA199" s="96"/>
      <c r="BB199" s="96"/>
      <c r="BC199" s="96"/>
      <c r="BD199" s="96"/>
      <c r="BE199" s="96"/>
    </row>
    <row r="200" spans="13:57" ht="15.75" customHeight="1"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  <c r="AR200" s="96"/>
      <c r="AS200" s="96"/>
      <c r="AT200" s="96"/>
      <c r="AU200" s="96"/>
      <c r="AV200" s="96"/>
      <c r="AW200" s="96"/>
      <c r="AX200" s="96"/>
      <c r="AY200" s="96"/>
      <c r="AZ200" s="96"/>
      <c r="BA200" s="96"/>
      <c r="BB200" s="96"/>
      <c r="BC200" s="96"/>
      <c r="BD200" s="96"/>
      <c r="BE200" s="96"/>
    </row>
    <row r="201" spans="13:57" ht="15.75" customHeight="1"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  <c r="AR201" s="96"/>
      <c r="AS201" s="96"/>
      <c r="AT201" s="96"/>
      <c r="AU201" s="96"/>
      <c r="AV201" s="96"/>
      <c r="AW201" s="96"/>
      <c r="AX201" s="96"/>
      <c r="AY201" s="96"/>
      <c r="AZ201" s="96"/>
      <c r="BA201" s="96"/>
      <c r="BB201" s="96"/>
      <c r="BC201" s="96"/>
      <c r="BD201" s="96"/>
      <c r="BE201" s="96"/>
    </row>
    <row r="202" spans="13:57" ht="15.75" customHeight="1"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  <c r="AR202" s="96"/>
      <c r="AS202" s="96"/>
      <c r="AT202" s="96"/>
      <c r="AU202" s="96"/>
      <c r="AV202" s="96"/>
      <c r="AW202" s="96"/>
      <c r="AX202" s="96"/>
      <c r="AY202" s="96"/>
      <c r="AZ202" s="96"/>
      <c r="BA202" s="96"/>
      <c r="BB202" s="96"/>
      <c r="BC202" s="96"/>
      <c r="BD202" s="96"/>
      <c r="BE202" s="96"/>
    </row>
    <row r="203" spans="13:57" ht="15.75" customHeight="1"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  <c r="AR203" s="96"/>
      <c r="AS203" s="96"/>
      <c r="AT203" s="96"/>
      <c r="AU203" s="96"/>
      <c r="AV203" s="96"/>
      <c r="AW203" s="96"/>
      <c r="AX203" s="96"/>
      <c r="AY203" s="96"/>
      <c r="AZ203" s="96"/>
      <c r="BA203" s="96"/>
      <c r="BB203" s="96"/>
      <c r="BC203" s="96"/>
      <c r="BD203" s="96"/>
      <c r="BE203" s="96"/>
    </row>
    <row r="204" spans="13:57" ht="15.75" customHeight="1"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  <c r="AR204" s="96"/>
      <c r="AS204" s="96"/>
      <c r="AT204" s="96"/>
      <c r="AU204" s="96"/>
      <c r="AV204" s="96"/>
      <c r="AW204" s="96"/>
      <c r="AX204" s="96"/>
      <c r="AY204" s="96"/>
      <c r="AZ204" s="96"/>
      <c r="BA204" s="96"/>
      <c r="BB204" s="96"/>
      <c r="BC204" s="96"/>
      <c r="BD204" s="96"/>
      <c r="BE204" s="96"/>
    </row>
    <row r="205" spans="13:57" ht="15.75" customHeight="1"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  <c r="AR205" s="96"/>
      <c r="AS205" s="96"/>
      <c r="AT205" s="96"/>
      <c r="AU205" s="96"/>
      <c r="AV205" s="96"/>
      <c r="AW205" s="96"/>
      <c r="AX205" s="96"/>
      <c r="AY205" s="96"/>
      <c r="AZ205" s="96"/>
      <c r="BA205" s="96"/>
      <c r="BB205" s="96"/>
      <c r="BC205" s="96"/>
      <c r="BD205" s="96"/>
      <c r="BE205" s="96"/>
    </row>
    <row r="206" spans="13:57" ht="15.75" customHeight="1"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  <c r="AR206" s="96"/>
      <c r="AS206" s="96"/>
      <c r="AT206" s="96"/>
      <c r="AU206" s="96"/>
      <c r="AV206" s="96"/>
      <c r="AW206" s="96"/>
      <c r="AX206" s="96"/>
      <c r="AY206" s="96"/>
      <c r="AZ206" s="96"/>
      <c r="BA206" s="96"/>
      <c r="BB206" s="96"/>
      <c r="BC206" s="96"/>
      <c r="BD206" s="96"/>
      <c r="BE206" s="96"/>
    </row>
    <row r="207" spans="13:57" ht="15.75" customHeight="1"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96"/>
      <c r="AT207" s="96"/>
      <c r="AU207" s="96"/>
      <c r="AV207" s="96"/>
      <c r="AW207" s="96"/>
      <c r="AX207" s="96"/>
      <c r="AY207" s="96"/>
      <c r="AZ207" s="96"/>
      <c r="BA207" s="96"/>
      <c r="BB207" s="96"/>
      <c r="BC207" s="96"/>
      <c r="BD207" s="96"/>
      <c r="BE207" s="96"/>
    </row>
    <row r="208" spans="13:57" ht="15.75" customHeight="1"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</row>
    <row r="209" spans="13:57" ht="15.75" customHeight="1"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6"/>
      <c r="AT209" s="96"/>
      <c r="AU209" s="96"/>
      <c r="AV209" s="96"/>
      <c r="AW209" s="96"/>
      <c r="AX209" s="96"/>
      <c r="AY209" s="96"/>
      <c r="AZ209" s="96"/>
      <c r="BA209" s="96"/>
      <c r="BB209" s="96"/>
      <c r="BC209" s="96"/>
      <c r="BD209" s="96"/>
      <c r="BE209" s="96"/>
    </row>
    <row r="210" spans="13:57" ht="15.75" customHeight="1"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6"/>
      <c r="AT210" s="96"/>
      <c r="AU210" s="96"/>
      <c r="AV210" s="96"/>
      <c r="AW210" s="96"/>
      <c r="AX210" s="96"/>
      <c r="AY210" s="96"/>
      <c r="AZ210" s="96"/>
      <c r="BA210" s="96"/>
      <c r="BB210" s="96"/>
      <c r="BC210" s="96"/>
      <c r="BD210" s="96"/>
      <c r="BE210" s="96"/>
    </row>
    <row r="211" spans="13:57" ht="15.75" customHeight="1"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6"/>
      <c r="AT211" s="96"/>
      <c r="AU211" s="96"/>
      <c r="AV211" s="96"/>
      <c r="AW211" s="96"/>
      <c r="AX211" s="96"/>
      <c r="AY211" s="96"/>
      <c r="AZ211" s="96"/>
      <c r="BA211" s="96"/>
      <c r="BB211" s="96"/>
      <c r="BC211" s="96"/>
      <c r="BD211" s="96"/>
      <c r="BE211" s="96"/>
    </row>
    <row r="212" spans="13:57" ht="15.75" customHeight="1"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  <c r="AW212" s="96"/>
      <c r="AX212" s="96"/>
      <c r="AY212" s="96"/>
      <c r="AZ212" s="96"/>
      <c r="BA212" s="96"/>
      <c r="BB212" s="96"/>
      <c r="BC212" s="96"/>
      <c r="BD212" s="96"/>
      <c r="BE212" s="96"/>
    </row>
    <row r="213" spans="13:57" ht="15.75" customHeight="1"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  <c r="AR213" s="96"/>
      <c r="AS213" s="96"/>
      <c r="AT213" s="96"/>
      <c r="AU213" s="96"/>
      <c r="AV213" s="96"/>
      <c r="AW213" s="96"/>
      <c r="AX213" s="96"/>
      <c r="AY213" s="96"/>
      <c r="AZ213" s="96"/>
      <c r="BA213" s="96"/>
      <c r="BB213" s="96"/>
      <c r="BC213" s="96"/>
      <c r="BD213" s="96"/>
      <c r="BE213" s="96"/>
    </row>
    <row r="214" spans="13:57" ht="15.75" customHeight="1"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6"/>
      <c r="AT214" s="96"/>
      <c r="AU214" s="96"/>
      <c r="AV214" s="96"/>
      <c r="AW214" s="96"/>
      <c r="AX214" s="96"/>
      <c r="AY214" s="96"/>
      <c r="AZ214" s="96"/>
      <c r="BA214" s="96"/>
      <c r="BB214" s="96"/>
      <c r="BC214" s="96"/>
      <c r="BD214" s="96"/>
      <c r="BE214" s="96"/>
    </row>
    <row r="215" spans="13:57" ht="15.75" customHeight="1"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  <c r="AU215" s="96"/>
      <c r="AV215" s="96"/>
      <c r="AW215" s="96"/>
      <c r="AX215" s="96"/>
      <c r="AY215" s="96"/>
      <c r="AZ215" s="96"/>
      <c r="BA215" s="96"/>
      <c r="BB215" s="96"/>
      <c r="BC215" s="96"/>
      <c r="BD215" s="96"/>
      <c r="BE215" s="96"/>
    </row>
    <row r="216" spans="13:57" ht="15.75" customHeight="1"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6"/>
      <c r="AZ216" s="96"/>
      <c r="BA216" s="96"/>
      <c r="BB216" s="96"/>
      <c r="BC216" s="96"/>
      <c r="BD216" s="96"/>
      <c r="BE216" s="96"/>
    </row>
    <row r="217" spans="13:57" ht="15.75" customHeight="1"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  <c r="AR217" s="96"/>
      <c r="AS217" s="96"/>
      <c r="AT217" s="96"/>
      <c r="AU217" s="96"/>
      <c r="AV217" s="96"/>
      <c r="AW217" s="96"/>
      <c r="AX217" s="96"/>
      <c r="AY217" s="96"/>
      <c r="AZ217" s="96"/>
      <c r="BA217" s="96"/>
      <c r="BB217" s="96"/>
      <c r="BC217" s="96"/>
      <c r="BD217" s="96"/>
      <c r="BE217" s="96"/>
    </row>
    <row r="218" spans="13:57" ht="15.75" customHeight="1"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  <c r="AO218" s="96"/>
      <c r="AP218" s="96"/>
      <c r="AQ218" s="96"/>
      <c r="AR218" s="96"/>
      <c r="AS218" s="96"/>
      <c r="AT218" s="96"/>
      <c r="AU218" s="96"/>
      <c r="AV218" s="96"/>
      <c r="AW218" s="96"/>
      <c r="AX218" s="96"/>
      <c r="AY218" s="96"/>
      <c r="AZ218" s="96"/>
      <c r="BA218" s="96"/>
      <c r="BB218" s="96"/>
      <c r="BC218" s="96"/>
      <c r="BD218" s="96"/>
      <c r="BE218" s="96"/>
    </row>
    <row r="219" spans="13:57" ht="15.75" customHeight="1"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  <c r="AO219" s="96"/>
      <c r="AP219" s="96"/>
      <c r="AQ219" s="96"/>
      <c r="AR219" s="96"/>
      <c r="AS219" s="96"/>
      <c r="AT219" s="96"/>
      <c r="AU219" s="96"/>
      <c r="AV219" s="96"/>
      <c r="AW219" s="96"/>
      <c r="AX219" s="96"/>
      <c r="AY219" s="96"/>
      <c r="AZ219" s="96"/>
      <c r="BA219" s="96"/>
      <c r="BB219" s="96"/>
      <c r="BC219" s="96"/>
      <c r="BD219" s="96"/>
      <c r="BE219" s="96"/>
    </row>
    <row r="220" spans="13:57" ht="15.75" customHeight="1"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  <c r="AR220" s="96"/>
      <c r="AS220" s="96"/>
      <c r="AT220" s="96"/>
      <c r="AU220" s="96"/>
      <c r="AV220" s="96"/>
      <c r="AW220" s="96"/>
      <c r="AX220" s="96"/>
      <c r="AY220" s="96"/>
      <c r="AZ220" s="96"/>
      <c r="BA220" s="96"/>
      <c r="BB220" s="96"/>
      <c r="BC220" s="96"/>
      <c r="BD220" s="96"/>
      <c r="BE220" s="96"/>
    </row>
    <row r="221" spans="13:57" ht="15.75" customHeight="1"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6"/>
      <c r="AT221" s="96"/>
      <c r="AU221" s="96"/>
      <c r="AV221" s="96"/>
      <c r="AW221" s="96"/>
      <c r="AX221" s="96"/>
      <c r="AY221" s="96"/>
      <c r="AZ221" s="96"/>
      <c r="BA221" s="96"/>
      <c r="BB221" s="96"/>
      <c r="BC221" s="96"/>
      <c r="BD221" s="96"/>
      <c r="BE221" s="96"/>
    </row>
    <row r="222" spans="13:57" ht="15.75" customHeight="1"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  <c r="AR222" s="96"/>
      <c r="AS222" s="96"/>
      <c r="AT222" s="96"/>
      <c r="AU222" s="96"/>
      <c r="AV222" s="96"/>
      <c r="AW222" s="96"/>
      <c r="AX222" s="96"/>
      <c r="AY222" s="96"/>
      <c r="AZ222" s="96"/>
      <c r="BA222" s="96"/>
      <c r="BB222" s="96"/>
      <c r="BC222" s="96"/>
      <c r="BD222" s="96"/>
      <c r="BE222" s="96"/>
    </row>
    <row r="223" spans="13:57" ht="15.75" customHeight="1"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6"/>
      <c r="AT223" s="96"/>
      <c r="AU223" s="96"/>
      <c r="AV223" s="96"/>
      <c r="AW223" s="96"/>
      <c r="AX223" s="96"/>
      <c r="AY223" s="96"/>
      <c r="AZ223" s="96"/>
      <c r="BA223" s="96"/>
      <c r="BB223" s="96"/>
      <c r="BC223" s="96"/>
      <c r="BD223" s="96"/>
      <c r="BE223" s="96"/>
    </row>
    <row r="224" spans="13:57" ht="15.75" customHeight="1"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  <c r="AO224" s="96"/>
      <c r="AP224" s="96"/>
      <c r="AQ224" s="96"/>
      <c r="AR224" s="96"/>
      <c r="AS224" s="96"/>
      <c r="AT224" s="96"/>
      <c r="AU224" s="96"/>
      <c r="AV224" s="96"/>
      <c r="AW224" s="96"/>
      <c r="AX224" s="96"/>
      <c r="AY224" s="96"/>
      <c r="AZ224" s="96"/>
      <c r="BA224" s="96"/>
      <c r="BB224" s="96"/>
      <c r="BC224" s="96"/>
      <c r="BD224" s="96"/>
      <c r="BE224" s="96"/>
    </row>
    <row r="225" spans="13:57" ht="15.75" customHeight="1"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  <c r="AM225" s="96"/>
      <c r="AN225" s="96"/>
      <c r="AO225" s="96"/>
      <c r="AP225" s="96"/>
      <c r="AQ225" s="96"/>
      <c r="AR225" s="96"/>
      <c r="AS225" s="96"/>
      <c r="AT225" s="96"/>
      <c r="AU225" s="96"/>
      <c r="AV225" s="96"/>
      <c r="AW225" s="96"/>
      <c r="AX225" s="96"/>
      <c r="AY225" s="96"/>
      <c r="AZ225" s="96"/>
      <c r="BA225" s="96"/>
      <c r="BB225" s="96"/>
      <c r="BC225" s="96"/>
      <c r="BD225" s="96"/>
      <c r="BE225" s="96"/>
    </row>
    <row r="226" spans="13:57" ht="15.75" customHeight="1"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  <c r="AK226" s="96"/>
      <c r="AL226" s="96"/>
      <c r="AM226" s="96"/>
      <c r="AN226" s="96"/>
      <c r="AO226" s="96"/>
      <c r="AP226" s="96"/>
      <c r="AQ226" s="96"/>
      <c r="AR226" s="96"/>
      <c r="AS226" s="96"/>
      <c r="AT226" s="96"/>
      <c r="AU226" s="96"/>
      <c r="AV226" s="96"/>
      <c r="AW226" s="96"/>
      <c r="AX226" s="96"/>
      <c r="AY226" s="96"/>
      <c r="AZ226" s="96"/>
      <c r="BA226" s="96"/>
      <c r="BB226" s="96"/>
      <c r="BC226" s="96"/>
      <c r="BD226" s="96"/>
      <c r="BE226" s="96"/>
    </row>
    <row r="227" spans="13:57" ht="15.75" customHeight="1"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  <c r="AK227" s="96"/>
      <c r="AL227" s="96"/>
      <c r="AM227" s="96"/>
      <c r="AN227" s="96"/>
      <c r="AO227" s="96"/>
      <c r="AP227" s="96"/>
      <c r="AQ227" s="96"/>
      <c r="AR227" s="96"/>
      <c r="AS227" s="96"/>
      <c r="AT227" s="96"/>
      <c r="AU227" s="96"/>
      <c r="AV227" s="96"/>
      <c r="AW227" s="96"/>
      <c r="AX227" s="96"/>
      <c r="AY227" s="96"/>
      <c r="AZ227" s="96"/>
      <c r="BA227" s="96"/>
      <c r="BB227" s="96"/>
      <c r="BC227" s="96"/>
      <c r="BD227" s="96"/>
      <c r="BE227" s="96"/>
    </row>
    <row r="228" spans="13:57" ht="15.75" customHeight="1"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  <c r="AK228" s="96"/>
      <c r="AL228" s="96"/>
      <c r="AM228" s="96"/>
      <c r="AN228" s="96"/>
      <c r="AO228" s="96"/>
      <c r="AP228" s="96"/>
      <c r="AQ228" s="96"/>
      <c r="AR228" s="96"/>
      <c r="AS228" s="96"/>
      <c r="AT228" s="96"/>
      <c r="AU228" s="96"/>
      <c r="AV228" s="96"/>
      <c r="AW228" s="96"/>
      <c r="AX228" s="96"/>
      <c r="AY228" s="96"/>
      <c r="AZ228" s="96"/>
      <c r="BA228" s="96"/>
      <c r="BB228" s="96"/>
      <c r="BC228" s="96"/>
      <c r="BD228" s="96"/>
      <c r="BE228" s="96"/>
    </row>
    <row r="229" spans="13:57" ht="15.75" customHeight="1"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/>
      <c r="AK229" s="96"/>
      <c r="AL229" s="96"/>
      <c r="AM229" s="96"/>
      <c r="AN229" s="96"/>
      <c r="AO229" s="96"/>
      <c r="AP229" s="96"/>
      <c r="AQ229" s="96"/>
      <c r="AR229" s="96"/>
      <c r="AS229" s="96"/>
      <c r="AT229" s="96"/>
      <c r="AU229" s="96"/>
      <c r="AV229" s="96"/>
      <c r="AW229" s="96"/>
      <c r="AX229" s="96"/>
      <c r="AY229" s="96"/>
      <c r="AZ229" s="96"/>
      <c r="BA229" s="96"/>
      <c r="BB229" s="96"/>
      <c r="BC229" s="96"/>
      <c r="BD229" s="96"/>
      <c r="BE229" s="96"/>
    </row>
    <row r="230" spans="13:57" ht="15.75" customHeight="1"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  <c r="AM230" s="96"/>
      <c r="AN230" s="96"/>
      <c r="AO230" s="96"/>
      <c r="AP230" s="96"/>
      <c r="AQ230" s="96"/>
      <c r="AR230" s="96"/>
      <c r="AS230" s="96"/>
      <c r="AT230" s="96"/>
      <c r="AU230" s="96"/>
      <c r="AV230" s="96"/>
      <c r="AW230" s="96"/>
      <c r="AX230" s="96"/>
      <c r="AY230" s="96"/>
      <c r="AZ230" s="96"/>
      <c r="BA230" s="96"/>
      <c r="BB230" s="96"/>
      <c r="BC230" s="96"/>
      <c r="BD230" s="96"/>
      <c r="BE230" s="96"/>
    </row>
    <row r="231" spans="13:57" ht="15.75" customHeight="1"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  <c r="AK231" s="96"/>
      <c r="AL231" s="96"/>
      <c r="AM231" s="96"/>
      <c r="AN231" s="96"/>
      <c r="AO231" s="96"/>
      <c r="AP231" s="96"/>
      <c r="AQ231" s="96"/>
      <c r="AR231" s="96"/>
      <c r="AS231" s="96"/>
      <c r="AT231" s="96"/>
      <c r="AU231" s="96"/>
      <c r="AV231" s="96"/>
      <c r="AW231" s="96"/>
      <c r="AX231" s="96"/>
      <c r="AY231" s="96"/>
      <c r="AZ231" s="96"/>
      <c r="BA231" s="96"/>
      <c r="BB231" s="96"/>
      <c r="BC231" s="96"/>
      <c r="BD231" s="96"/>
      <c r="BE231" s="96"/>
    </row>
    <row r="232" spans="13:57" ht="15.75" customHeight="1"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  <c r="AA232" s="96"/>
      <c r="AB232" s="96"/>
      <c r="AC232" s="96"/>
      <c r="AD232" s="96"/>
      <c r="AE232" s="96"/>
      <c r="AF232" s="96"/>
      <c r="AG232" s="96"/>
      <c r="AH232" s="96"/>
      <c r="AI232" s="96"/>
      <c r="AJ232" s="96"/>
      <c r="AK232" s="96"/>
      <c r="AL232" s="96"/>
      <c r="AM232" s="96"/>
      <c r="AN232" s="96"/>
      <c r="AO232" s="96"/>
      <c r="AP232" s="96"/>
      <c r="AQ232" s="96"/>
      <c r="AR232" s="96"/>
      <c r="AS232" s="96"/>
      <c r="AT232" s="96"/>
      <c r="AU232" s="96"/>
      <c r="AV232" s="96"/>
      <c r="AW232" s="96"/>
      <c r="AX232" s="96"/>
      <c r="AY232" s="96"/>
      <c r="AZ232" s="96"/>
      <c r="BA232" s="96"/>
      <c r="BB232" s="96"/>
      <c r="BC232" s="96"/>
      <c r="BD232" s="96"/>
      <c r="BE232" s="96"/>
    </row>
    <row r="233" spans="13:57" ht="15.75" customHeight="1"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  <c r="AR233" s="96"/>
      <c r="AS233" s="96"/>
      <c r="AT233" s="96"/>
      <c r="AU233" s="96"/>
      <c r="AV233" s="96"/>
      <c r="AW233" s="96"/>
      <c r="AX233" s="96"/>
      <c r="AY233" s="96"/>
      <c r="AZ233" s="96"/>
      <c r="BA233" s="96"/>
      <c r="BB233" s="96"/>
      <c r="BC233" s="96"/>
      <c r="BD233" s="96"/>
      <c r="BE233" s="96"/>
    </row>
    <row r="234" spans="13:57" ht="15.75" customHeight="1"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  <c r="AA234" s="96"/>
      <c r="AB234" s="96"/>
      <c r="AC234" s="96"/>
      <c r="AD234" s="96"/>
      <c r="AE234" s="96"/>
      <c r="AF234" s="96"/>
      <c r="AG234" s="96"/>
      <c r="AH234" s="96"/>
      <c r="AI234" s="96"/>
      <c r="AJ234" s="96"/>
      <c r="AK234" s="96"/>
      <c r="AL234" s="96"/>
      <c r="AM234" s="96"/>
      <c r="AN234" s="96"/>
      <c r="AO234" s="96"/>
      <c r="AP234" s="96"/>
      <c r="AQ234" s="96"/>
      <c r="AR234" s="96"/>
      <c r="AS234" s="96"/>
      <c r="AT234" s="96"/>
      <c r="AU234" s="96"/>
      <c r="AV234" s="96"/>
      <c r="AW234" s="96"/>
      <c r="AX234" s="96"/>
      <c r="AY234" s="96"/>
      <c r="AZ234" s="96"/>
      <c r="BA234" s="96"/>
      <c r="BB234" s="96"/>
      <c r="BC234" s="96"/>
      <c r="BD234" s="96"/>
      <c r="BE234" s="96"/>
    </row>
    <row r="235" spans="13:57" ht="15.75" customHeight="1"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  <c r="AA235" s="96"/>
      <c r="AB235" s="96"/>
      <c r="AC235" s="96"/>
      <c r="AD235" s="96"/>
      <c r="AE235" s="96"/>
      <c r="AF235" s="96"/>
      <c r="AG235" s="96"/>
      <c r="AH235" s="96"/>
      <c r="AI235" s="96"/>
      <c r="AJ235" s="96"/>
      <c r="AK235" s="96"/>
      <c r="AL235" s="96"/>
      <c r="AM235" s="96"/>
      <c r="AN235" s="96"/>
      <c r="AO235" s="96"/>
      <c r="AP235" s="96"/>
      <c r="AQ235" s="96"/>
      <c r="AR235" s="96"/>
      <c r="AS235" s="96"/>
      <c r="AT235" s="96"/>
      <c r="AU235" s="96"/>
      <c r="AV235" s="96"/>
      <c r="AW235" s="96"/>
      <c r="AX235" s="96"/>
      <c r="AY235" s="96"/>
      <c r="AZ235" s="96"/>
      <c r="BA235" s="96"/>
      <c r="BB235" s="96"/>
      <c r="BC235" s="96"/>
      <c r="BD235" s="96"/>
      <c r="BE235" s="96"/>
    </row>
    <row r="236" spans="13:57" ht="15.75" customHeight="1"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96"/>
      <c r="AB236" s="96"/>
      <c r="AC236" s="96"/>
      <c r="AD236" s="96"/>
      <c r="AE236" s="96"/>
      <c r="AF236" s="96"/>
      <c r="AG236" s="96"/>
      <c r="AH236" s="96"/>
      <c r="AI236" s="96"/>
      <c r="AJ236" s="96"/>
      <c r="AK236" s="96"/>
      <c r="AL236" s="96"/>
      <c r="AM236" s="96"/>
      <c r="AN236" s="96"/>
      <c r="AO236" s="96"/>
      <c r="AP236" s="96"/>
      <c r="AQ236" s="96"/>
      <c r="AR236" s="96"/>
      <c r="AS236" s="96"/>
      <c r="AT236" s="96"/>
      <c r="AU236" s="96"/>
      <c r="AV236" s="96"/>
      <c r="AW236" s="96"/>
      <c r="AX236" s="96"/>
      <c r="AY236" s="96"/>
      <c r="AZ236" s="96"/>
      <c r="BA236" s="96"/>
      <c r="BB236" s="96"/>
      <c r="BC236" s="96"/>
      <c r="BD236" s="96"/>
      <c r="BE236" s="96"/>
    </row>
    <row r="237" spans="13:57" ht="15.75" customHeight="1"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6"/>
      <c r="AL237" s="96"/>
      <c r="AM237" s="96"/>
      <c r="AN237" s="96"/>
      <c r="AO237" s="96"/>
      <c r="AP237" s="96"/>
      <c r="AQ237" s="96"/>
      <c r="AR237" s="96"/>
      <c r="AS237" s="96"/>
      <c r="AT237" s="96"/>
      <c r="AU237" s="96"/>
      <c r="AV237" s="96"/>
      <c r="AW237" s="96"/>
      <c r="AX237" s="96"/>
      <c r="AY237" s="96"/>
      <c r="AZ237" s="96"/>
      <c r="BA237" s="96"/>
      <c r="BB237" s="96"/>
      <c r="BC237" s="96"/>
      <c r="BD237" s="96"/>
      <c r="BE237" s="96"/>
    </row>
    <row r="238" spans="13:57" ht="15.75" customHeight="1"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  <c r="AA238" s="96"/>
      <c r="AB238" s="96"/>
      <c r="AC238" s="96"/>
      <c r="AD238" s="96"/>
      <c r="AE238" s="96"/>
      <c r="AF238" s="96"/>
      <c r="AG238" s="96"/>
      <c r="AH238" s="96"/>
      <c r="AI238" s="96"/>
      <c r="AJ238" s="96"/>
      <c r="AK238" s="96"/>
      <c r="AL238" s="96"/>
      <c r="AM238" s="96"/>
      <c r="AN238" s="96"/>
      <c r="AO238" s="96"/>
      <c r="AP238" s="96"/>
      <c r="AQ238" s="96"/>
      <c r="AR238" s="96"/>
      <c r="AS238" s="96"/>
      <c r="AT238" s="96"/>
      <c r="AU238" s="96"/>
      <c r="AV238" s="96"/>
      <c r="AW238" s="96"/>
      <c r="AX238" s="96"/>
      <c r="AY238" s="96"/>
      <c r="AZ238" s="96"/>
      <c r="BA238" s="96"/>
      <c r="BB238" s="96"/>
      <c r="BC238" s="96"/>
      <c r="BD238" s="96"/>
      <c r="BE238" s="96"/>
    </row>
    <row r="239" spans="13:57" ht="15.75" customHeight="1"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  <c r="Z239" s="96"/>
      <c r="AA239" s="96"/>
      <c r="AB239" s="96"/>
      <c r="AC239" s="96"/>
      <c r="AD239" s="96"/>
      <c r="AE239" s="96"/>
      <c r="AF239" s="96"/>
      <c r="AG239" s="96"/>
      <c r="AH239" s="96"/>
      <c r="AI239" s="96"/>
      <c r="AJ239" s="96"/>
      <c r="AK239" s="96"/>
      <c r="AL239" s="96"/>
      <c r="AM239" s="96"/>
      <c r="AN239" s="96"/>
      <c r="AO239" s="96"/>
      <c r="AP239" s="96"/>
      <c r="AQ239" s="96"/>
      <c r="AR239" s="96"/>
      <c r="AS239" s="96"/>
      <c r="AT239" s="96"/>
      <c r="AU239" s="96"/>
      <c r="AV239" s="96"/>
      <c r="AW239" s="96"/>
      <c r="AX239" s="96"/>
      <c r="AY239" s="96"/>
      <c r="AZ239" s="96"/>
      <c r="BA239" s="96"/>
      <c r="BB239" s="96"/>
      <c r="BC239" s="96"/>
      <c r="BD239" s="96"/>
      <c r="BE239" s="96"/>
    </row>
    <row r="240" spans="13:57" ht="15.75" customHeight="1"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  <c r="AA240" s="96"/>
      <c r="AB240" s="96"/>
      <c r="AC240" s="96"/>
      <c r="AD240" s="96"/>
      <c r="AE240" s="96"/>
      <c r="AF240" s="96"/>
      <c r="AG240" s="96"/>
      <c r="AH240" s="96"/>
      <c r="AI240" s="96"/>
      <c r="AJ240" s="96"/>
      <c r="AK240" s="96"/>
      <c r="AL240" s="96"/>
      <c r="AM240" s="96"/>
      <c r="AN240" s="96"/>
      <c r="AO240" s="96"/>
      <c r="AP240" s="96"/>
      <c r="AQ240" s="96"/>
      <c r="AR240" s="96"/>
      <c r="AS240" s="96"/>
      <c r="AT240" s="96"/>
      <c r="AU240" s="96"/>
      <c r="AV240" s="96"/>
      <c r="AW240" s="96"/>
      <c r="AX240" s="96"/>
      <c r="AY240" s="96"/>
      <c r="AZ240" s="96"/>
      <c r="BA240" s="96"/>
      <c r="BB240" s="96"/>
      <c r="BC240" s="96"/>
      <c r="BD240" s="96"/>
      <c r="BE240" s="96"/>
    </row>
    <row r="241" spans="13:57" ht="15.75" customHeight="1"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  <c r="AA241" s="96"/>
      <c r="AB241" s="96"/>
      <c r="AC241" s="96"/>
      <c r="AD241" s="96"/>
      <c r="AE241" s="96"/>
      <c r="AF241" s="96"/>
      <c r="AG241" s="96"/>
      <c r="AH241" s="96"/>
      <c r="AI241" s="96"/>
      <c r="AJ241" s="96"/>
      <c r="AK241" s="96"/>
      <c r="AL241" s="96"/>
      <c r="AM241" s="96"/>
      <c r="AN241" s="96"/>
      <c r="AO241" s="96"/>
      <c r="AP241" s="96"/>
      <c r="AQ241" s="96"/>
      <c r="AR241" s="96"/>
      <c r="AS241" s="96"/>
      <c r="AT241" s="96"/>
      <c r="AU241" s="96"/>
      <c r="AV241" s="96"/>
      <c r="AW241" s="96"/>
      <c r="AX241" s="96"/>
      <c r="AY241" s="96"/>
      <c r="AZ241" s="96"/>
      <c r="BA241" s="96"/>
      <c r="BB241" s="96"/>
      <c r="BC241" s="96"/>
      <c r="BD241" s="96"/>
      <c r="BE241" s="96"/>
    </row>
    <row r="242" spans="13:57" ht="15.75" customHeight="1">
      <c r="M242" s="96"/>
      <c r="N242" s="96"/>
      <c r="O242" s="96"/>
      <c r="P242" s="96"/>
      <c r="Q242" s="96"/>
      <c r="R242" s="96"/>
      <c r="S242" s="96"/>
      <c r="T242" s="96"/>
      <c r="U242" s="96"/>
      <c r="V242" s="96"/>
      <c r="W242" s="96"/>
      <c r="X242" s="96"/>
      <c r="Y242" s="96"/>
      <c r="Z242" s="96"/>
      <c r="AA242" s="96"/>
      <c r="AB242" s="96"/>
      <c r="AC242" s="96"/>
      <c r="AD242" s="96"/>
      <c r="AE242" s="96"/>
      <c r="AF242" s="96"/>
      <c r="AG242" s="96"/>
      <c r="AH242" s="96"/>
      <c r="AI242" s="96"/>
      <c r="AJ242" s="96"/>
      <c r="AK242" s="96"/>
      <c r="AL242" s="96"/>
      <c r="AM242" s="96"/>
      <c r="AN242" s="96"/>
      <c r="AO242" s="96"/>
      <c r="AP242" s="96"/>
      <c r="AQ242" s="96"/>
      <c r="AR242" s="96"/>
      <c r="AS242" s="96"/>
      <c r="AT242" s="96"/>
      <c r="AU242" s="96"/>
      <c r="AV242" s="96"/>
      <c r="AW242" s="96"/>
      <c r="AX242" s="96"/>
      <c r="AY242" s="96"/>
      <c r="AZ242" s="96"/>
      <c r="BA242" s="96"/>
      <c r="BB242" s="96"/>
      <c r="BC242" s="96"/>
      <c r="BD242" s="96"/>
      <c r="BE242" s="96"/>
    </row>
    <row r="243" spans="13:57" ht="15.75" customHeight="1"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  <c r="Z243" s="96"/>
      <c r="AA243" s="96"/>
      <c r="AB243" s="96"/>
      <c r="AC243" s="96"/>
      <c r="AD243" s="96"/>
      <c r="AE243" s="96"/>
      <c r="AF243" s="96"/>
      <c r="AG243" s="96"/>
      <c r="AH243" s="96"/>
      <c r="AI243" s="96"/>
      <c r="AJ243" s="96"/>
      <c r="AK243" s="96"/>
      <c r="AL243" s="96"/>
      <c r="AM243" s="96"/>
      <c r="AN243" s="96"/>
      <c r="AO243" s="96"/>
      <c r="AP243" s="96"/>
      <c r="AQ243" s="96"/>
      <c r="AR243" s="96"/>
      <c r="AS243" s="96"/>
      <c r="AT243" s="96"/>
      <c r="AU243" s="96"/>
      <c r="AV243" s="96"/>
      <c r="AW243" s="96"/>
      <c r="AX243" s="96"/>
      <c r="AY243" s="96"/>
      <c r="AZ243" s="96"/>
      <c r="BA243" s="96"/>
      <c r="BB243" s="96"/>
      <c r="BC243" s="96"/>
      <c r="BD243" s="96"/>
      <c r="BE243" s="96"/>
    </row>
    <row r="244" spans="13:57" ht="15.75" customHeight="1"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  <c r="AA244" s="96"/>
      <c r="AB244" s="96"/>
      <c r="AC244" s="96"/>
      <c r="AD244" s="96"/>
      <c r="AE244" s="96"/>
      <c r="AF244" s="96"/>
      <c r="AG244" s="96"/>
      <c r="AH244" s="96"/>
      <c r="AI244" s="96"/>
      <c r="AJ244" s="96"/>
      <c r="AK244" s="96"/>
      <c r="AL244" s="96"/>
      <c r="AM244" s="96"/>
      <c r="AN244" s="96"/>
      <c r="AO244" s="96"/>
      <c r="AP244" s="96"/>
      <c r="AQ244" s="96"/>
      <c r="AR244" s="96"/>
      <c r="AS244" s="96"/>
      <c r="AT244" s="96"/>
      <c r="AU244" s="96"/>
      <c r="AV244" s="96"/>
      <c r="AW244" s="96"/>
      <c r="AX244" s="96"/>
      <c r="AY244" s="96"/>
      <c r="AZ244" s="96"/>
      <c r="BA244" s="96"/>
      <c r="BB244" s="96"/>
      <c r="BC244" s="96"/>
      <c r="BD244" s="96"/>
      <c r="BE244" s="96"/>
    </row>
    <row r="245" spans="13:57" ht="15.75" customHeight="1"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  <c r="AA245" s="96"/>
      <c r="AB245" s="96"/>
      <c r="AC245" s="96"/>
      <c r="AD245" s="96"/>
      <c r="AE245" s="96"/>
      <c r="AF245" s="96"/>
      <c r="AG245" s="96"/>
      <c r="AH245" s="96"/>
      <c r="AI245" s="96"/>
      <c r="AJ245" s="96"/>
      <c r="AK245" s="96"/>
      <c r="AL245" s="96"/>
      <c r="AM245" s="96"/>
      <c r="AN245" s="96"/>
      <c r="AO245" s="96"/>
      <c r="AP245" s="96"/>
      <c r="AQ245" s="96"/>
      <c r="AR245" s="96"/>
      <c r="AS245" s="96"/>
      <c r="AT245" s="96"/>
      <c r="AU245" s="96"/>
      <c r="AV245" s="96"/>
      <c r="AW245" s="96"/>
      <c r="AX245" s="96"/>
      <c r="AY245" s="96"/>
      <c r="AZ245" s="96"/>
      <c r="BA245" s="96"/>
      <c r="BB245" s="96"/>
      <c r="BC245" s="96"/>
      <c r="BD245" s="96"/>
      <c r="BE245" s="96"/>
    </row>
    <row r="246" spans="13:57" ht="15.75" customHeight="1"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  <c r="AA246" s="96"/>
      <c r="AB246" s="96"/>
      <c r="AC246" s="96"/>
      <c r="AD246" s="96"/>
      <c r="AE246" s="96"/>
      <c r="AF246" s="96"/>
      <c r="AG246" s="96"/>
      <c r="AH246" s="96"/>
      <c r="AI246" s="96"/>
      <c r="AJ246" s="96"/>
      <c r="AK246" s="96"/>
      <c r="AL246" s="96"/>
      <c r="AM246" s="96"/>
      <c r="AN246" s="96"/>
      <c r="AO246" s="96"/>
      <c r="AP246" s="96"/>
      <c r="AQ246" s="96"/>
      <c r="AR246" s="96"/>
      <c r="AS246" s="96"/>
      <c r="AT246" s="96"/>
      <c r="AU246" s="96"/>
      <c r="AV246" s="96"/>
      <c r="AW246" s="96"/>
      <c r="AX246" s="96"/>
      <c r="AY246" s="96"/>
      <c r="AZ246" s="96"/>
      <c r="BA246" s="96"/>
      <c r="BB246" s="96"/>
      <c r="BC246" s="96"/>
      <c r="BD246" s="96"/>
      <c r="BE246" s="96"/>
    </row>
    <row r="247" spans="13:57" ht="15.75" customHeight="1"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  <c r="Z247" s="96"/>
      <c r="AA247" s="96"/>
      <c r="AB247" s="96"/>
      <c r="AC247" s="96"/>
      <c r="AD247" s="96"/>
      <c r="AE247" s="96"/>
      <c r="AF247" s="96"/>
      <c r="AG247" s="96"/>
      <c r="AH247" s="96"/>
      <c r="AI247" s="96"/>
      <c r="AJ247" s="96"/>
      <c r="AK247" s="96"/>
      <c r="AL247" s="96"/>
      <c r="AM247" s="96"/>
      <c r="AN247" s="96"/>
      <c r="AO247" s="96"/>
      <c r="AP247" s="96"/>
      <c r="AQ247" s="96"/>
      <c r="AR247" s="96"/>
      <c r="AS247" s="96"/>
      <c r="AT247" s="96"/>
      <c r="AU247" s="96"/>
      <c r="AV247" s="96"/>
      <c r="AW247" s="96"/>
      <c r="AX247" s="96"/>
      <c r="AY247" s="96"/>
      <c r="AZ247" s="96"/>
      <c r="BA247" s="96"/>
      <c r="BB247" s="96"/>
      <c r="BC247" s="96"/>
      <c r="BD247" s="96"/>
      <c r="BE247" s="96"/>
    </row>
    <row r="248" spans="13:57" ht="15.75" customHeight="1"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  <c r="AA248" s="96"/>
      <c r="AB248" s="96"/>
      <c r="AC248" s="96"/>
      <c r="AD248" s="96"/>
      <c r="AE248" s="96"/>
      <c r="AF248" s="96"/>
      <c r="AG248" s="96"/>
      <c r="AH248" s="96"/>
      <c r="AI248" s="96"/>
      <c r="AJ248" s="96"/>
      <c r="AK248" s="96"/>
      <c r="AL248" s="96"/>
      <c r="AM248" s="96"/>
      <c r="AN248" s="96"/>
      <c r="AO248" s="96"/>
      <c r="AP248" s="96"/>
      <c r="AQ248" s="96"/>
      <c r="AR248" s="96"/>
      <c r="AS248" s="96"/>
      <c r="AT248" s="96"/>
      <c r="AU248" s="96"/>
      <c r="AV248" s="96"/>
      <c r="AW248" s="96"/>
      <c r="AX248" s="96"/>
      <c r="AY248" s="96"/>
      <c r="AZ248" s="96"/>
      <c r="BA248" s="96"/>
      <c r="BB248" s="96"/>
      <c r="BC248" s="96"/>
      <c r="BD248" s="96"/>
      <c r="BE248" s="96"/>
    </row>
    <row r="249" spans="13:57" ht="15.75" customHeight="1"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  <c r="Z249" s="96"/>
      <c r="AA249" s="96"/>
      <c r="AB249" s="96"/>
      <c r="AC249" s="96"/>
      <c r="AD249" s="96"/>
      <c r="AE249" s="96"/>
      <c r="AF249" s="96"/>
      <c r="AG249" s="96"/>
      <c r="AH249" s="96"/>
      <c r="AI249" s="96"/>
      <c r="AJ249" s="96"/>
      <c r="AK249" s="96"/>
      <c r="AL249" s="96"/>
      <c r="AM249" s="96"/>
      <c r="AN249" s="96"/>
      <c r="AO249" s="96"/>
      <c r="AP249" s="96"/>
      <c r="AQ249" s="96"/>
      <c r="AR249" s="96"/>
      <c r="AS249" s="96"/>
      <c r="AT249" s="96"/>
      <c r="AU249" s="96"/>
      <c r="AV249" s="96"/>
      <c r="AW249" s="96"/>
      <c r="AX249" s="96"/>
      <c r="AY249" s="96"/>
      <c r="AZ249" s="96"/>
      <c r="BA249" s="96"/>
      <c r="BB249" s="96"/>
      <c r="BC249" s="96"/>
      <c r="BD249" s="96"/>
      <c r="BE249" s="96"/>
    </row>
    <row r="250" spans="13:57" ht="15.75" customHeight="1"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  <c r="AA250" s="96"/>
      <c r="AB250" s="96"/>
      <c r="AC250" s="96"/>
      <c r="AD250" s="96"/>
      <c r="AE250" s="96"/>
      <c r="AF250" s="96"/>
      <c r="AG250" s="96"/>
      <c r="AH250" s="96"/>
      <c r="AI250" s="96"/>
      <c r="AJ250" s="96"/>
      <c r="AK250" s="96"/>
      <c r="AL250" s="96"/>
      <c r="AM250" s="96"/>
      <c r="AN250" s="96"/>
      <c r="AO250" s="96"/>
      <c r="AP250" s="96"/>
      <c r="AQ250" s="96"/>
      <c r="AR250" s="96"/>
      <c r="AS250" s="96"/>
      <c r="AT250" s="96"/>
      <c r="AU250" s="96"/>
      <c r="AV250" s="96"/>
      <c r="AW250" s="96"/>
      <c r="AX250" s="96"/>
      <c r="AY250" s="96"/>
      <c r="AZ250" s="96"/>
      <c r="BA250" s="96"/>
      <c r="BB250" s="96"/>
      <c r="BC250" s="96"/>
      <c r="BD250" s="96"/>
      <c r="BE250" s="96"/>
    </row>
    <row r="251" spans="13:57" ht="15.75" customHeight="1"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  <c r="Z251" s="96"/>
      <c r="AA251" s="96"/>
      <c r="AB251" s="96"/>
      <c r="AC251" s="96"/>
      <c r="AD251" s="96"/>
      <c r="AE251" s="96"/>
      <c r="AF251" s="96"/>
      <c r="AG251" s="96"/>
      <c r="AH251" s="96"/>
      <c r="AI251" s="96"/>
      <c r="AJ251" s="96"/>
      <c r="AK251" s="96"/>
      <c r="AL251" s="96"/>
      <c r="AM251" s="96"/>
      <c r="AN251" s="96"/>
      <c r="AO251" s="96"/>
      <c r="AP251" s="96"/>
      <c r="AQ251" s="96"/>
      <c r="AR251" s="96"/>
      <c r="AS251" s="96"/>
      <c r="AT251" s="96"/>
      <c r="AU251" s="96"/>
      <c r="AV251" s="96"/>
      <c r="AW251" s="96"/>
      <c r="AX251" s="96"/>
      <c r="AY251" s="96"/>
      <c r="AZ251" s="96"/>
      <c r="BA251" s="96"/>
      <c r="BB251" s="96"/>
      <c r="BC251" s="96"/>
      <c r="BD251" s="96"/>
      <c r="BE251" s="96"/>
    </row>
    <row r="252" spans="13:57" ht="15.75" customHeight="1"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96"/>
      <c r="AK252" s="96"/>
      <c r="AL252" s="96"/>
      <c r="AM252" s="96"/>
      <c r="AN252" s="96"/>
      <c r="AO252" s="96"/>
      <c r="AP252" s="96"/>
      <c r="AQ252" s="96"/>
      <c r="AR252" s="96"/>
      <c r="AS252" s="96"/>
      <c r="AT252" s="96"/>
      <c r="AU252" s="96"/>
      <c r="AV252" s="96"/>
      <c r="AW252" s="96"/>
      <c r="AX252" s="96"/>
      <c r="AY252" s="96"/>
      <c r="AZ252" s="96"/>
      <c r="BA252" s="96"/>
      <c r="BB252" s="96"/>
      <c r="BC252" s="96"/>
      <c r="BD252" s="96"/>
      <c r="BE252" s="96"/>
    </row>
    <row r="253" spans="13:57" ht="15.75" customHeight="1"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  <c r="Z253" s="96"/>
      <c r="AA253" s="96"/>
      <c r="AB253" s="96"/>
      <c r="AC253" s="96"/>
      <c r="AD253" s="96"/>
      <c r="AE253" s="96"/>
      <c r="AF253" s="96"/>
      <c r="AG253" s="96"/>
      <c r="AH253" s="96"/>
      <c r="AI253" s="96"/>
      <c r="AJ253" s="96"/>
      <c r="AK253" s="96"/>
      <c r="AL253" s="96"/>
      <c r="AM253" s="96"/>
      <c r="AN253" s="96"/>
      <c r="AO253" s="96"/>
      <c r="AP253" s="96"/>
      <c r="AQ253" s="96"/>
      <c r="AR253" s="96"/>
      <c r="AS253" s="96"/>
      <c r="AT253" s="96"/>
      <c r="AU253" s="96"/>
      <c r="AV253" s="96"/>
      <c r="AW253" s="96"/>
      <c r="AX253" s="96"/>
      <c r="AY253" s="96"/>
      <c r="AZ253" s="96"/>
      <c r="BA253" s="96"/>
      <c r="BB253" s="96"/>
      <c r="BC253" s="96"/>
      <c r="BD253" s="96"/>
      <c r="BE253" s="96"/>
    </row>
    <row r="254" spans="13:57" ht="15.75" customHeight="1"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  <c r="AA254" s="96"/>
      <c r="AB254" s="96"/>
      <c r="AC254" s="96"/>
      <c r="AD254" s="96"/>
      <c r="AE254" s="96"/>
      <c r="AF254" s="96"/>
      <c r="AG254" s="96"/>
      <c r="AH254" s="96"/>
      <c r="AI254" s="96"/>
      <c r="AJ254" s="96"/>
      <c r="AK254" s="96"/>
      <c r="AL254" s="96"/>
      <c r="AM254" s="96"/>
      <c r="AN254" s="96"/>
      <c r="AO254" s="96"/>
      <c r="AP254" s="96"/>
      <c r="AQ254" s="96"/>
      <c r="AR254" s="96"/>
      <c r="AS254" s="96"/>
      <c r="AT254" s="96"/>
      <c r="AU254" s="96"/>
      <c r="AV254" s="96"/>
      <c r="AW254" s="96"/>
      <c r="AX254" s="96"/>
      <c r="AY254" s="96"/>
      <c r="AZ254" s="96"/>
      <c r="BA254" s="96"/>
      <c r="BB254" s="96"/>
      <c r="BC254" s="96"/>
      <c r="BD254" s="96"/>
      <c r="BE254" s="96"/>
    </row>
    <row r="255" spans="13:57" ht="15.75" customHeight="1">
      <c r="M255" s="96"/>
      <c r="N255" s="96"/>
      <c r="O255" s="96"/>
      <c r="P255" s="96"/>
      <c r="Q255" s="96"/>
      <c r="R255" s="96"/>
      <c r="S255" s="96"/>
      <c r="T255" s="96"/>
      <c r="U255" s="96"/>
      <c r="V255" s="96"/>
      <c r="W255" s="96"/>
      <c r="X255" s="96"/>
      <c r="Y255" s="96"/>
      <c r="Z255" s="96"/>
      <c r="AA255" s="96"/>
      <c r="AB255" s="96"/>
      <c r="AC255" s="96"/>
      <c r="AD255" s="96"/>
      <c r="AE255" s="96"/>
      <c r="AF255" s="96"/>
      <c r="AG255" s="96"/>
      <c r="AH255" s="96"/>
      <c r="AI255" s="96"/>
      <c r="AJ255" s="96"/>
      <c r="AK255" s="96"/>
      <c r="AL255" s="96"/>
      <c r="AM255" s="96"/>
      <c r="AN255" s="96"/>
      <c r="AO255" s="96"/>
      <c r="AP255" s="96"/>
      <c r="AQ255" s="96"/>
      <c r="AR255" s="96"/>
      <c r="AS255" s="96"/>
      <c r="AT255" s="96"/>
      <c r="AU255" s="96"/>
      <c r="AV255" s="96"/>
      <c r="AW255" s="96"/>
      <c r="AX255" s="96"/>
      <c r="AY255" s="96"/>
      <c r="AZ255" s="96"/>
      <c r="BA255" s="96"/>
      <c r="BB255" s="96"/>
      <c r="BC255" s="96"/>
      <c r="BD255" s="96"/>
      <c r="BE255" s="96"/>
    </row>
    <row r="256" spans="13:57" ht="15.75" customHeight="1"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  <c r="Z256" s="96"/>
      <c r="AA256" s="96"/>
      <c r="AB256" s="96"/>
      <c r="AC256" s="96"/>
      <c r="AD256" s="96"/>
      <c r="AE256" s="96"/>
      <c r="AF256" s="96"/>
      <c r="AG256" s="96"/>
      <c r="AH256" s="96"/>
      <c r="AI256" s="96"/>
      <c r="AJ256" s="96"/>
      <c r="AK256" s="96"/>
      <c r="AL256" s="96"/>
      <c r="AM256" s="96"/>
      <c r="AN256" s="96"/>
      <c r="AO256" s="96"/>
      <c r="AP256" s="96"/>
      <c r="AQ256" s="96"/>
      <c r="AR256" s="96"/>
      <c r="AS256" s="96"/>
      <c r="AT256" s="96"/>
      <c r="AU256" s="96"/>
      <c r="AV256" s="96"/>
      <c r="AW256" s="96"/>
      <c r="AX256" s="96"/>
      <c r="AY256" s="96"/>
      <c r="AZ256" s="96"/>
      <c r="BA256" s="96"/>
      <c r="BB256" s="96"/>
      <c r="BC256" s="96"/>
      <c r="BD256" s="96"/>
      <c r="BE256" s="96"/>
    </row>
    <row r="257" spans="1:59" ht="15.75" customHeight="1"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96"/>
      <c r="AK257" s="96"/>
      <c r="AL257" s="96"/>
      <c r="AM257" s="96"/>
      <c r="AN257" s="96"/>
      <c r="AO257" s="96"/>
      <c r="AP257" s="96"/>
      <c r="AQ257" s="96"/>
      <c r="AR257" s="96"/>
      <c r="AS257" s="96"/>
      <c r="AT257" s="96"/>
      <c r="AU257" s="96"/>
      <c r="AV257" s="96"/>
      <c r="AW257" s="96"/>
      <c r="AX257" s="96"/>
      <c r="AY257" s="96"/>
      <c r="AZ257" s="96"/>
      <c r="BA257" s="96"/>
      <c r="BB257" s="96"/>
      <c r="BC257" s="96"/>
      <c r="BD257" s="96"/>
      <c r="BE257" s="96"/>
    </row>
    <row r="258" spans="1:59" ht="15.75" customHeight="1">
      <c r="M258" s="96"/>
      <c r="N258" s="96"/>
      <c r="O258" s="96"/>
      <c r="P258" s="96"/>
      <c r="Q258" s="96"/>
      <c r="R258" s="96"/>
      <c r="S258" s="96"/>
      <c r="T258" s="96"/>
      <c r="U258" s="96"/>
      <c r="V258" s="96"/>
      <c r="W258" s="96"/>
      <c r="X258" s="96"/>
      <c r="Y258" s="96"/>
      <c r="Z258" s="96"/>
      <c r="AA258" s="96"/>
      <c r="AB258" s="96"/>
      <c r="AC258" s="96"/>
      <c r="AD258" s="96"/>
      <c r="AE258" s="96"/>
      <c r="AF258" s="96"/>
      <c r="AG258" s="96"/>
      <c r="AH258" s="96"/>
      <c r="AI258" s="96"/>
      <c r="AJ258" s="96"/>
      <c r="AK258" s="96"/>
      <c r="AL258" s="96"/>
      <c r="AM258" s="96"/>
      <c r="AN258" s="96"/>
      <c r="AO258" s="96"/>
      <c r="AP258" s="96"/>
      <c r="AQ258" s="96"/>
      <c r="AR258" s="96"/>
      <c r="AS258" s="96"/>
      <c r="AT258" s="96"/>
      <c r="AU258" s="96"/>
      <c r="AV258" s="96"/>
      <c r="AW258" s="96"/>
      <c r="AX258" s="96"/>
      <c r="AY258" s="96"/>
      <c r="AZ258" s="96"/>
      <c r="BA258" s="96"/>
      <c r="BB258" s="96"/>
      <c r="BC258" s="96"/>
      <c r="BD258" s="96"/>
      <c r="BE258" s="96"/>
    </row>
    <row r="259" spans="1:59" ht="15.75" customHeight="1"/>
    <row r="260" spans="1:59" s="42" customFormat="1" ht="15.75" customHeight="1">
      <c r="A260" s="43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4"/>
      <c r="BG260" s="46"/>
    </row>
    <row r="261" spans="1:59" s="42" customFormat="1" ht="15.75" customHeight="1">
      <c r="A261" s="43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4"/>
      <c r="BG261" s="46"/>
    </row>
    <row r="262" spans="1:59" s="42" customFormat="1" ht="15.75" customHeight="1">
      <c r="A262" s="43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4"/>
      <c r="BG262" s="46"/>
    </row>
    <row r="263" spans="1:59" s="42" customFormat="1" ht="15.75" customHeight="1">
      <c r="A263" s="43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4"/>
      <c r="BG263" s="46"/>
    </row>
    <row r="264" spans="1:59" s="42" customFormat="1" ht="15.75" customHeight="1">
      <c r="A264" s="43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4"/>
      <c r="BG264" s="46"/>
    </row>
    <row r="265" spans="1:59" s="42" customFormat="1" ht="15.75" customHeight="1">
      <c r="A265" s="43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4"/>
      <c r="BG265" s="46"/>
    </row>
    <row r="266" spans="1:59" s="42" customFormat="1" ht="15.75" customHeight="1">
      <c r="A266" s="43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4"/>
      <c r="BG266" s="46"/>
    </row>
    <row r="267" spans="1:59" s="42" customFormat="1" ht="15.75" customHeight="1">
      <c r="A267" s="43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4"/>
      <c r="BG267" s="46"/>
    </row>
    <row r="268" spans="1:59" s="42" customFormat="1" ht="15.75" customHeight="1">
      <c r="A268" s="43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4"/>
      <c r="BG268" s="46"/>
    </row>
    <row r="269" spans="1:59" s="42" customFormat="1" ht="15.75" customHeight="1">
      <c r="A269" s="43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4"/>
      <c r="BG269" s="46"/>
    </row>
    <row r="270" spans="1:59" s="42" customFormat="1" ht="15.75" customHeight="1">
      <c r="A270" s="43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4"/>
      <c r="BG270" s="46"/>
    </row>
    <row r="271" spans="1:59" s="42" customFormat="1" ht="15.75" customHeight="1">
      <c r="A271" s="43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4"/>
      <c r="BG271" s="46"/>
    </row>
    <row r="272" spans="1:59" s="42" customFormat="1" ht="15.75" customHeight="1">
      <c r="A272" s="43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4"/>
      <c r="BG272" s="46"/>
    </row>
    <row r="273" spans="1:59" s="42" customFormat="1" ht="15.75" customHeight="1">
      <c r="A273" s="43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4"/>
      <c r="BG273" s="46"/>
    </row>
    <row r="274" spans="1:59" s="42" customFormat="1" ht="15.75" customHeight="1">
      <c r="A274" s="43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4"/>
      <c r="BG274" s="46"/>
    </row>
    <row r="275" spans="1:59" s="42" customFormat="1" ht="15.75" customHeight="1">
      <c r="A275" s="43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4"/>
      <c r="BG275" s="46"/>
    </row>
    <row r="276" spans="1:59" s="42" customFormat="1" ht="15.75" customHeight="1">
      <c r="A276" s="43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4"/>
      <c r="BG276" s="46"/>
    </row>
    <row r="277" spans="1:59" s="42" customFormat="1" ht="15.75" customHeight="1">
      <c r="A277" s="43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4"/>
      <c r="BG277" s="46"/>
    </row>
    <row r="278" spans="1:59" s="42" customFormat="1" ht="15.75" customHeight="1">
      <c r="A278" s="43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4"/>
      <c r="BG278" s="46"/>
    </row>
    <row r="279" spans="1:59" s="42" customFormat="1" ht="15.75" customHeight="1">
      <c r="A279" s="43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4"/>
      <c r="BG279" s="46"/>
    </row>
    <row r="280" spans="1:59" s="42" customFormat="1" ht="15.75" customHeight="1">
      <c r="A280" s="43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4"/>
      <c r="BG280" s="46"/>
    </row>
    <row r="281" spans="1:59" s="42" customFormat="1" ht="15.75" customHeight="1">
      <c r="A281" s="43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4"/>
      <c r="BG281" s="46"/>
    </row>
    <row r="282" spans="1:59" s="42" customFormat="1" ht="15.75" customHeight="1">
      <c r="A282" s="43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4"/>
      <c r="BG282" s="46"/>
    </row>
    <row r="283" spans="1:59" s="42" customFormat="1" ht="15.75" customHeight="1">
      <c r="A283" s="43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4"/>
      <c r="BG283" s="46"/>
    </row>
    <row r="284" spans="1:59" s="42" customFormat="1" ht="15.75" customHeight="1">
      <c r="A284" s="43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4"/>
      <c r="BG284" s="46"/>
    </row>
    <row r="285" spans="1:59" s="42" customFormat="1" ht="15.75" customHeight="1">
      <c r="A285" s="43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4"/>
      <c r="BG285" s="46"/>
    </row>
    <row r="286" spans="1:59" s="42" customFormat="1" ht="15.75" customHeight="1">
      <c r="A286" s="43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4"/>
      <c r="BG286" s="46"/>
    </row>
    <row r="287" spans="1:59" s="42" customFormat="1" ht="15.75" customHeight="1">
      <c r="A287" s="43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4"/>
      <c r="BG287" s="46"/>
    </row>
    <row r="288" spans="1:59" s="42" customFormat="1" ht="15.75" customHeight="1">
      <c r="A288" s="43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4"/>
      <c r="BG288" s="46"/>
    </row>
    <row r="289" spans="1:59" s="42" customFormat="1" ht="15.75" customHeight="1">
      <c r="A289" s="43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4"/>
      <c r="BG289" s="46"/>
    </row>
    <row r="290" spans="1:59" s="42" customFormat="1" ht="15.75" customHeight="1">
      <c r="A290" s="43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4"/>
      <c r="BG290" s="46"/>
    </row>
    <row r="291" spans="1:59" s="42" customFormat="1" ht="15.75" customHeight="1">
      <c r="A291" s="43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4"/>
      <c r="BG291" s="46"/>
    </row>
    <row r="292" spans="1:59" s="42" customFormat="1" ht="15.75" customHeight="1">
      <c r="A292" s="43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4"/>
      <c r="BG292" s="46"/>
    </row>
    <row r="293" spans="1:59" s="42" customFormat="1" ht="15.75" customHeight="1">
      <c r="A293" s="43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4"/>
      <c r="BG293" s="46"/>
    </row>
    <row r="294" spans="1:59" s="42" customFormat="1" ht="15.75" customHeight="1">
      <c r="A294" s="43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4"/>
      <c r="BG294" s="46"/>
    </row>
    <row r="295" spans="1:59" s="42" customFormat="1" ht="15.75" customHeight="1">
      <c r="A295" s="43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4"/>
      <c r="BG295" s="46"/>
    </row>
    <row r="296" spans="1:59" s="42" customFormat="1" ht="15.75" customHeight="1">
      <c r="A296" s="43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4"/>
      <c r="BG296" s="46"/>
    </row>
    <row r="297" spans="1:59" s="42" customFormat="1" ht="15.75" customHeight="1">
      <c r="A297" s="43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4"/>
      <c r="BG297" s="46"/>
    </row>
    <row r="298" spans="1:59" s="42" customFormat="1" ht="15.75" customHeight="1">
      <c r="A298" s="43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4"/>
      <c r="BG298" s="46"/>
    </row>
    <row r="299" spans="1:59" s="42" customFormat="1" ht="15.75" customHeight="1">
      <c r="A299" s="43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4"/>
      <c r="BG299" s="46"/>
    </row>
    <row r="300" spans="1:59" s="42" customFormat="1" ht="15.75" customHeight="1">
      <c r="A300" s="43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4"/>
      <c r="BG300" s="46"/>
    </row>
    <row r="301" spans="1:59" s="42" customFormat="1" ht="15.75" customHeight="1">
      <c r="A301" s="43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4"/>
      <c r="BG301" s="46"/>
    </row>
    <row r="302" spans="1:59" s="42" customFormat="1" ht="15.75" customHeight="1">
      <c r="A302" s="43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4"/>
      <c r="BG302" s="46"/>
    </row>
    <row r="303" spans="1:59" s="42" customFormat="1" ht="15.75" customHeight="1">
      <c r="A303" s="43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4"/>
      <c r="BG303" s="46"/>
    </row>
    <row r="304" spans="1:59" s="42" customFormat="1" ht="15.75" customHeight="1">
      <c r="A304" s="43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4"/>
      <c r="BG304" s="46"/>
    </row>
    <row r="305" spans="1:59" s="42" customFormat="1" ht="15.75" customHeight="1">
      <c r="A305" s="43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4"/>
      <c r="BG305" s="46"/>
    </row>
    <row r="306" spans="1:59" s="42" customFormat="1" ht="15.75" customHeight="1">
      <c r="A306" s="43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4"/>
      <c r="BG306" s="46"/>
    </row>
    <row r="307" spans="1:59" s="42" customFormat="1" ht="15.75" customHeight="1">
      <c r="A307" s="43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4"/>
      <c r="BG307" s="46"/>
    </row>
    <row r="308" spans="1:59" s="42" customFormat="1" ht="15.75" customHeight="1">
      <c r="A308" s="43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4"/>
      <c r="BG308" s="46"/>
    </row>
    <row r="309" spans="1:59" s="42" customFormat="1" ht="15.75" customHeight="1">
      <c r="A309" s="43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4"/>
      <c r="BG309" s="46"/>
    </row>
    <row r="310" spans="1:59" s="42" customFormat="1" ht="15.75" customHeight="1">
      <c r="A310" s="43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4"/>
      <c r="BG310" s="46"/>
    </row>
    <row r="311" spans="1:59" s="42" customFormat="1" ht="15.75" customHeight="1">
      <c r="A311" s="43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4"/>
      <c r="BG311" s="46"/>
    </row>
    <row r="312" spans="1:59" s="42" customFormat="1" ht="15.75" customHeight="1">
      <c r="A312" s="43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4"/>
      <c r="BG312" s="46"/>
    </row>
    <row r="313" spans="1:59" s="42" customFormat="1" ht="15.75" customHeight="1">
      <c r="A313" s="43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4"/>
      <c r="BG313" s="46"/>
    </row>
    <row r="314" spans="1:59" s="42" customFormat="1" ht="15.75" customHeight="1">
      <c r="A314" s="43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4"/>
      <c r="BG314" s="46"/>
    </row>
    <row r="315" spans="1:59" s="42" customFormat="1" ht="15.75" customHeight="1">
      <c r="A315" s="43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4"/>
      <c r="BG315" s="46"/>
    </row>
    <row r="316" spans="1:59" s="42" customFormat="1" ht="15.75" customHeight="1">
      <c r="A316" s="43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4"/>
      <c r="BG316" s="46"/>
    </row>
    <row r="317" spans="1:59" s="42" customFormat="1" ht="15.75" customHeight="1">
      <c r="A317" s="43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4"/>
      <c r="BG317" s="46"/>
    </row>
    <row r="318" spans="1:59" s="42" customFormat="1" ht="15.75" customHeight="1">
      <c r="A318" s="43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4"/>
      <c r="BG318" s="46"/>
    </row>
    <row r="319" spans="1:59" s="42" customFormat="1" ht="15.75" customHeight="1">
      <c r="A319" s="43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4"/>
      <c r="BG319" s="46"/>
    </row>
    <row r="320" spans="1:59" s="42" customFormat="1" ht="15.75" customHeight="1">
      <c r="A320" s="43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4"/>
      <c r="BG320" s="46"/>
    </row>
    <row r="321" spans="1:59" s="42" customFormat="1" ht="15.75" customHeight="1">
      <c r="A321" s="43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4"/>
      <c r="BG321" s="46"/>
    </row>
    <row r="322" spans="1:59" s="42" customFormat="1" ht="15.75" customHeight="1">
      <c r="A322" s="43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4"/>
      <c r="BG322" s="46"/>
    </row>
    <row r="323" spans="1:59" s="42" customFormat="1" ht="15.75" customHeight="1">
      <c r="A323" s="43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4"/>
      <c r="BG323" s="46"/>
    </row>
    <row r="324" spans="1:59" s="42" customFormat="1" ht="15.75" customHeight="1">
      <c r="A324" s="43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4"/>
      <c r="BG324" s="46"/>
    </row>
    <row r="325" spans="1:59" s="42" customFormat="1" ht="15.75" customHeight="1">
      <c r="A325" s="43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4"/>
      <c r="BG325" s="46"/>
    </row>
    <row r="326" spans="1:59" s="42" customFormat="1" ht="15.75" customHeight="1">
      <c r="A326" s="43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4"/>
      <c r="BG326" s="46"/>
    </row>
    <row r="327" spans="1:59" s="42" customFormat="1" ht="15.75" customHeight="1">
      <c r="A327" s="43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4"/>
      <c r="BG327" s="46"/>
    </row>
    <row r="328" spans="1:59" s="42" customFormat="1" ht="15.75" customHeight="1">
      <c r="A328" s="43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4"/>
      <c r="BG328" s="46"/>
    </row>
    <row r="329" spans="1:59" s="42" customFormat="1" ht="15.75" customHeight="1">
      <c r="A329" s="43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4"/>
      <c r="BG329" s="46"/>
    </row>
    <row r="330" spans="1:59" s="42" customFormat="1" ht="15.75" customHeight="1">
      <c r="A330" s="43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4"/>
      <c r="BG330" s="46"/>
    </row>
    <row r="331" spans="1:59" s="42" customFormat="1" ht="15.75" customHeight="1">
      <c r="A331" s="43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4"/>
      <c r="BG331" s="46"/>
    </row>
    <row r="332" spans="1:59" s="42" customFormat="1" ht="15.75" customHeight="1">
      <c r="A332" s="43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4"/>
      <c r="BG332" s="46"/>
    </row>
    <row r="333" spans="1:59" s="42" customFormat="1" ht="15.75" customHeight="1">
      <c r="A333" s="43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4"/>
      <c r="BG333" s="46"/>
    </row>
    <row r="334" spans="1:59" s="42" customFormat="1" ht="15.75" customHeight="1">
      <c r="A334" s="43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4"/>
      <c r="BG334" s="46"/>
    </row>
    <row r="335" spans="1:59" s="42" customFormat="1" ht="15.75" customHeight="1">
      <c r="A335" s="43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4"/>
      <c r="BG335" s="46"/>
    </row>
    <row r="336" spans="1:59" s="42" customFormat="1" ht="15.75" customHeight="1">
      <c r="A336" s="43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4"/>
      <c r="BG336" s="46"/>
    </row>
    <row r="337" spans="1:59" s="42" customFormat="1" ht="15.75" customHeight="1">
      <c r="A337" s="43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4"/>
      <c r="BG337" s="46"/>
    </row>
    <row r="338" spans="1:59" s="42" customFormat="1" ht="15.75" customHeight="1">
      <c r="A338" s="43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4"/>
      <c r="BG338" s="46"/>
    </row>
    <row r="339" spans="1:59" s="42" customFormat="1" ht="15.75" customHeight="1">
      <c r="A339" s="43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4"/>
      <c r="BG339" s="46"/>
    </row>
    <row r="340" spans="1:59" s="42" customFormat="1" ht="15.75" customHeight="1">
      <c r="A340" s="43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4"/>
      <c r="BG340" s="46"/>
    </row>
    <row r="341" spans="1:59" s="42" customFormat="1" ht="15.75" customHeight="1">
      <c r="A341" s="43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4"/>
      <c r="BG341" s="46"/>
    </row>
    <row r="342" spans="1:59" s="42" customFormat="1" ht="15.75" customHeight="1">
      <c r="A342" s="43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4"/>
      <c r="BG342" s="46"/>
    </row>
    <row r="343" spans="1:59" s="42" customFormat="1" ht="15.75" customHeight="1">
      <c r="A343" s="43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4"/>
      <c r="BG343" s="46"/>
    </row>
    <row r="344" spans="1:59" s="42" customFormat="1" ht="15.75" customHeight="1">
      <c r="A344" s="43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4"/>
      <c r="BG344" s="46"/>
    </row>
    <row r="345" spans="1:59" s="42" customFormat="1" ht="15.75" customHeight="1">
      <c r="A345" s="43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4"/>
      <c r="BG345" s="46"/>
    </row>
    <row r="346" spans="1:59" s="42" customFormat="1" ht="15.75" customHeight="1">
      <c r="A346" s="43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4"/>
      <c r="BG346" s="46"/>
    </row>
    <row r="347" spans="1:59" s="42" customFormat="1" ht="15.75" customHeight="1">
      <c r="A347" s="43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4"/>
      <c r="BG347" s="46"/>
    </row>
    <row r="348" spans="1:59" s="42" customFormat="1" ht="15.75" customHeight="1">
      <c r="A348" s="43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4"/>
      <c r="BG348" s="46"/>
    </row>
    <row r="349" spans="1:59" s="42" customFormat="1" ht="15.75" customHeight="1">
      <c r="A349" s="43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4"/>
      <c r="BG349" s="46"/>
    </row>
    <row r="350" spans="1:59" s="42" customFormat="1" ht="15.75" customHeight="1">
      <c r="A350" s="43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4"/>
      <c r="BG350" s="46"/>
    </row>
    <row r="351" spans="1:59" s="42" customFormat="1" ht="15.75" customHeight="1">
      <c r="A351" s="43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4"/>
      <c r="BG351" s="46"/>
    </row>
    <row r="352" spans="1:59" s="42" customFormat="1" ht="15.75" customHeight="1">
      <c r="A352" s="43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4"/>
      <c r="BG352" s="46"/>
    </row>
    <row r="353" spans="1:59" s="42" customFormat="1" ht="15.75" customHeight="1">
      <c r="A353" s="43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4"/>
      <c r="BG353" s="46"/>
    </row>
    <row r="354" spans="1:59" s="42" customFormat="1" ht="15.75" customHeight="1">
      <c r="A354" s="43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4"/>
      <c r="BG354" s="46"/>
    </row>
    <row r="355" spans="1:59" s="42" customFormat="1" ht="15.75" customHeight="1">
      <c r="A355" s="43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4"/>
      <c r="BG355" s="46"/>
    </row>
    <row r="356" spans="1:59" s="42" customFormat="1" ht="15.75" customHeight="1">
      <c r="A356" s="43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4"/>
      <c r="BG356" s="46"/>
    </row>
    <row r="357" spans="1:59" s="42" customFormat="1" ht="15.75" customHeight="1">
      <c r="A357" s="43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4"/>
      <c r="BG357" s="46"/>
    </row>
    <row r="358" spans="1:59" s="42" customFormat="1" ht="15.75" customHeight="1">
      <c r="A358" s="43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4"/>
      <c r="BG358" s="46"/>
    </row>
    <row r="359" spans="1:59" s="42" customFormat="1" ht="15.75" customHeight="1">
      <c r="A359" s="43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4"/>
      <c r="BG359" s="46"/>
    </row>
    <row r="360" spans="1:59" s="42" customFormat="1" ht="15.75" customHeight="1">
      <c r="A360" s="43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4"/>
      <c r="BG360" s="46"/>
    </row>
    <row r="361" spans="1:59" s="42" customFormat="1" ht="15.75" customHeight="1">
      <c r="A361" s="43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4"/>
      <c r="BG361" s="46"/>
    </row>
    <row r="362" spans="1:59" s="42" customFormat="1" ht="15.75" customHeight="1">
      <c r="A362" s="43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4"/>
      <c r="BG362" s="46"/>
    </row>
    <row r="363" spans="1:59" s="42" customFormat="1" ht="15.75" customHeight="1">
      <c r="A363" s="43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4"/>
      <c r="BG363" s="46"/>
    </row>
    <row r="364" spans="1:59" s="42" customFormat="1" ht="15.75" customHeight="1">
      <c r="A364" s="43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4"/>
      <c r="BG364" s="46"/>
    </row>
    <row r="365" spans="1:59" s="42" customFormat="1" ht="15.75" customHeight="1">
      <c r="A365" s="43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4"/>
      <c r="BG365" s="46"/>
    </row>
    <row r="366" spans="1:59" s="42" customFormat="1" ht="15.75" customHeight="1">
      <c r="A366" s="43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4"/>
      <c r="BG366" s="46"/>
    </row>
    <row r="367" spans="1:59" s="42" customFormat="1" ht="15.75" customHeight="1">
      <c r="A367" s="43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4"/>
      <c r="BG367" s="46"/>
    </row>
    <row r="368" spans="1:59" s="42" customFormat="1" ht="15.75" customHeight="1">
      <c r="A368" s="43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4"/>
      <c r="BG368" s="46"/>
    </row>
    <row r="369" spans="1:59" s="42" customFormat="1" ht="15.75" customHeight="1">
      <c r="A369" s="43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4"/>
      <c r="BG369" s="46"/>
    </row>
    <row r="370" spans="1:59" s="42" customFormat="1" ht="15.75" customHeight="1">
      <c r="A370" s="43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4"/>
      <c r="BG370" s="46"/>
    </row>
    <row r="371" spans="1:59" s="42" customFormat="1" ht="15.75" customHeight="1">
      <c r="A371" s="43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4"/>
      <c r="BG371" s="46"/>
    </row>
    <row r="372" spans="1:59" s="42" customFormat="1" ht="15.75" customHeight="1">
      <c r="A372" s="43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4"/>
      <c r="BG372" s="46"/>
    </row>
    <row r="373" spans="1:59" s="42" customFormat="1" ht="15.75" customHeight="1">
      <c r="A373" s="43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4"/>
      <c r="BG373" s="46"/>
    </row>
    <row r="374" spans="1:59" s="42" customFormat="1" ht="15.75" customHeight="1">
      <c r="A374" s="43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4"/>
      <c r="BG374" s="46"/>
    </row>
    <row r="375" spans="1:59" s="42" customFormat="1" ht="15.75" customHeight="1">
      <c r="A375" s="43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4"/>
      <c r="BG375" s="46"/>
    </row>
    <row r="376" spans="1:59" s="42" customFormat="1" ht="15.75" customHeight="1">
      <c r="A376" s="43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4"/>
      <c r="BG376" s="46"/>
    </row>
    <row r="377" spans="1:59" s="42" customFormat="1" ht="15.75" customHeight="1">
      <c r="A377" s="43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4"/>
      <c r="BG377" s="46"/>
    </row>
    <row r="378" spans="1:59" s="42" customFormat="1" ht="15.75" customHeight="1">
      <c r="A378" s="43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4"/>
      <c r="BG378" s="46"/>
    </row>
    <row r="379" spans="1:59" s="42" customFormat="1" ht="15.75" customHeight="1">
      <c r="A379" s="43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4"/>
      <c r="BG379" s="46"/>
    </row>
    <row r="380" spans="1:59" s="42" customFormat="1" ht="15.75" customHeight="1">
      <c r="A380" s="43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4"/>
      <c r="BG380" s="46"/>
    </row>
    <row r="381" spans="1:59" s="42" customFormat="1" ht="15.75" customHeight="1">
      <c r="A381" s="43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4"/>
      <c r="BG381" s="46"/>
    </row>
    <row r="382" spans="1:59" s="42" customFormat="1" ht="15.75" customHeight="1">
      <c r="A382" s="43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4"/>
      <c r="BG382" s="46"/>
    </row>
    <row r="383" spans="1:59" s="42" customFormat="1" ht="15.75" customHeight="1">
      <c r="A383" s="43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4"/>
      <c r="BG383" s="46"/>
    </row>
    <row r="384" spans="1:59" s="42" customFormat="1" ht="15.75" customHeight="1">
      <c r="A384" s="43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4"/>
      <c r="BG384" s="46"/>
    </row>
    <row r="385" spans="1:59" s="42" customFormat="1" ht="15.75" customHeight="1">
      <c r="A385" s="43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4"/>
      <c r="BG385" s="46"/>
    </row>
    <row r="386" spans="1:59" s="42" customFormat="1" ht="15.75" customHeight="1">
      <c r="A386" s="43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4"/>
      <c r="BG386" s="46"/>
    </row>
    <row r="387" spans="1:59" s="42" customFormat="1" ht="15.75" customHeight="1">
      <c r="A387" s="43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4"/>
      <c r="BG387" s="46"/>
    </row>
    <row r="388" spans="1:59" s="42" customFormat="1" ht="15.75" customHeight="1">
      <c r="A388" s="43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4"/>
      <c r="BG388" s="46"/>
    </row>
    <row r="389" spans="1:59" s="42" customFormat="1" ht="15.75" customHeight="1">
      <c r="A389" s="43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4"/>
      <c r="BG389" s="46"/>
    </row>
    <row r="390" spans="1:59" s="42" customFormat="1" ht="15.75" customHeight="1">
      <c r="A390" s="43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4"/>
      <c r="BG390" s="46"/>
    </row>
    <row r="391" spans="1:59" s="42" customFormat="1" ht="15.75" customHeight="1">
      <c r="A391" s="43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4"/>
      <c r="BG391" s="46"/>
    </row>
    <row r="392" spans="1:59" s="42" customFormat="1" ht="15.75" customHeight="1">
      <c r="A392" s="43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4"/>
      <c r="BG392" s="46"/>
    </row>
    <row r="393" spans="1:59" s="42" customFormat="1" ht="15.75" customHeight="1">
      <c r="A393" s="43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4"/>
      <c r="BG393" s="46"/>
    </row>
    <row r="394" spans="1:59" s="42" customFormat="1" ht="15.75" customHeight="1">
      <c r="A394" s="43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4"/>
      <c r="BG394" s="46"/>
    </row>
    <row r="395" spans="1:59" s="42" customFormat="1" ht="15.75" customHeight="1">
      <c r="A395" s="43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4"/>
      <c r="BG395" s="46"/>
    </row>
    <row r="396" spans="1:59" s="42" customFormat="1" ht="15.75" customHeight="1">
      <c r="A396" s="43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4"/>
      <c r="BG396" s="46"/>
    </row>
    <row r="397" spans="1:59" s="42" customFormat="1" ht="15.75" customHeight="1">
      <c r="A397" s="43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4"/>
      <c r="BG397" s="46"/>
    </row>
    <row r="398" spans="1:59" s="42" customFormat="1" ht="15.75" customHeight="1">
      <c r="A398" s="43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4"/>
      <c r="BG398" s="46"/>
    </row>
    <row r="399" spans="1:59" s="42" customFormat="1" ht="15.75" customHeight="1">
      <c r="A399" s="43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4"/>
      <c r="BG399" s="46"/>
    </row>
    <row r="400" spans="1:59" s="42" customFormat="1" ht="15.75" customHeight="1">
      <c r="A400" s="43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4"/>
      <c r="BG400" s="46"/>
    </row>
    <row r="401" spans="1:59" s="42" customFormat="1" ht="15.75" customHeight="1">
      <c r="A401" s="43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4"/>
      <c r="BG401" s="46"/>
    </row>
    <row r="402" spans="1:59" s="42" customFormat="1" ht="15.75" customHeight="1">
      <c r="A402" s="43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4"/>
      <c r="BG402" s="46"/>
    </row>
    <row r="403" spans="1:59" s="42" customFormat="1" ht="15.75" customHeight="1">
      <c r="A403" s="43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4"/>
      <c r="BG403" s="46"/>
    </row>
    <row r="404" spans="1:59" s="42" customFormat="1" ht="15.75" customHeight="1">
      <c r="A404" s="43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4"/>
      <c r="BG404" s="46"/>
    </row>
    <row r="405" spans="1:59" s="42" customFormat="1" ht="15.75" customHeight="1">
      <c r="A405" s="43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4"/>
      <c r="BG405" s="46"/>
    </row>
    <row r="406" spans="1:59" s="42" customFormat="1" ht="15.75" customHeight="1">
      <c r="A406" s="43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4"/>
      <c r="BG406" s="46"/>
    </row>
    <row r="407" spans="1:59" s="42" customFormat="1" ht="15.75" customHeight="1">
      <c r="A407" s="43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4"/>
      <c r="BG407" s="46"/>
    </row>
    <row r="408" spans="1:59" s="42" customFormat="1" ht="15.75" customHeight="1">
      <c r="A408" s="43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4"/>
      <c r="BG408" s="46"/>
    </row>
    <row r="409" spans="1:59" s="42" customFormat="1" ht="15.75" customHeight="1">
      <c r="A409" s="43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4"/>
      <c r="BG409" s="46"/>
    </row>
    <row r="410" spans="1:59" s="42" customFormat="1" ht="15.75" customHeight="1">
      <c r="A410" s="43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4"/>
      <c r="BG410" s="46"/>
    </row>
    <row r="411" spans="1:59" s="42" customFormat="1" ht="15.75" customHeight="1">
      <c r="A411" s="43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4"/>
      <c r="BG411" s="46"/>
    </row>
    <row r="412" spans="1:59" s="42" customFormat="1" ht="15.75" customHeight="1">
      <c r="A412" s="43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4"/>
      <c r="BG412" s="46"/>
    </row>
    <row r="413" spans="1:59" s="42" customFormat="1" ht="15.75" customHeight="1">
      <c r="A413" s="43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4"/>
      <c r="BG413" s="46"/>
    </row>
    <row r="414" spans="1:59" s="42" customFormat="1" ht="15.75" customHeight="1">
      <c r="A414" s="43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4"/>
      <c r="BG414" s="46"/>
    </row>
    <row r="415" spans="1:59" s="42" customFormat="1" ht="15.75" customHeight="1">
      <c r="A415" s="43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4"/>
      <c r="BG415" s="46"/>
    </row>
    <row r="416" spans="1:59" s="42" customFormat="1" ht="15.75" customHeight="1">
      <c r="A416" s="43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4"/>
      <c r="BG416" s="46"/>
    </row>
    <row r="417" spans="1:59" s="42" customFormat="1" ht="15.75" customHeight="1">
      <c r="A417" s="43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4"/>
      <c r="BG417" s="46"/>
    </row>
    <row r="418" spans="1:59" s="42" customFormat="1" ht="15.75" customHeight="1">
      <c r="A418" s="43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4"/>
      <c r="BG418" s="46"/>
    </row>
    <row r="419" spans="1:59" s="42" customFormat="1" ht="15.75" customHeight="1">
      <c r="A419" s="43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4"/>
      <c r="BG419" s="46"/>
    </row>
    <row r="420" spans="1:59" s="42" customFormat="1" ht="15.75" customHeight="1">
      <c r="A420" s="43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4"/>
      <c r="BG420" s="46"/>
    </row>
    <row r="421" spans="1:59" s="42" customFormat="1" ht="15.75" customHeight="1">
      <c r="A421" s="43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4"/>
      <c r="BG421" s="46"/>
    </row>
    <row r="422" spans="1:59" s="42" customFormat="1" ht="15.75" customHeight="1">
      <c r="A422" s="43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4"/>
      <c r="BG422" s="46"/>
    </row>
    <row r="423" spans="1:59" s="42" customFormat="1" ht="15.75" customHeight="1">
      <c r="A423" s="43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4"/>
      <c r="BG423" s="46"/>
    </row>
    <row r="424" spans="1:59" s="42" customFormat="1" ht="15.75" customHeight="1">
      <c r="A424" s="43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4"/>
      <c r="BG424" s="46"/>
    </row>
    <row r="425" spans="1:59" s="42" customFormat="1" ht="15.75" customHeight="1">
      <c r="A425" s="43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4"/>
      <c r="BG425" s="46"/>
    </row>
    <row r="426" spans="1:59" s="42" customFormat="1" ht="15.75" customHeight="1">
      <c r="A426" s="43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4"/>
      <c r="BG426" s="46"/>
    </row>
    <row r="427" spans="1:59" s="42" customFormat="1" ht="15.75" customHeight="1">
      <c r="A427" s="43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4"/>
      <c r="BG427" s="46"/>
    </row>
    <row r="428" spans="1:59" s="42" customFormat="1" ht="15.75" customHeight="1">
      <c r="A428" s="43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4"/>
      <c r="BG428" s="46"/>
    </row>
    <row r="429" spans="1:59" s="42" customFormat="1" ht="15.75" customHeight="1">
      <c r="A429" s="43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4"/>
      <c r="BG429" s="46"/>
    </row>
    <row r="430" spans="1:59" s="42" customFormat="1" ht="15.75" customHeight="1">
      <c r="A430" s="43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4"/>
      <c r="BG430" s="46"/>
    </row>
    <row r="431" spans="1:59" s="42" customFormat="1" ht="15.75" customHeight="1">
      <c r="A431" s="43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4"/>
      <c r="BG431" s="46"/>
    </row>
    <row r="432" spans="1:59" s="42" customFormat="1" ht="15.75" customHeight="1">
      <c r="A432" s="43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4"/>
      <c r="BG432" s="46"/>
    </row>
    <row r="433" spans="1:59" s="42" customFormat="1" ht="15.75" customHeight="1">
      <c r="A433" s="43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4"/>
      <c r="BG433" s="46"/>
    </row>
    <row r="434" spans="1:59" s="42" customFormat="1" ht="15.75" customHeight="1">
      <c r="A434" s="43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4"/>
      <c r="BG434" s="46"/>
    </row>
    <row r="435" spans="1:59" s="42" customFormat="1" ht="15.75" customHeight="1">
      <c r="A435" s="43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4"/>
      <c r="BG435" s="46"/>
    </row>
    <row r="436" spans="1:59" s="42" customFormat="1" ht="15.75" customHeight="1">
      <c r="A436" s="43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4"/>
      <c r="BG436" s="46"/>
    </row>
    <row r="437" spans="1:59" s="42" customFormat="1" ht="15.75" customHeight="1">
      <c r="A437" s="43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4"/>
      <c r="BG437" s="46"/>
    </row>
    <row r="438" spans="1:59" s="42" customFormat="1" ht="15.75" customHeight="1">
      <c r="A438" s="43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4"/>
      <c r="BG438" s="46"/>
    </row>
    <row r="439" spans="1:59" s="42" customFormat="1" ht="15.75" customHeight="1">
      <c r="A439" s="43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4"/>
      <c r="BG439" s="46"/>
    </row>
    <row r="440" spans="1:59" s="42" customFormat="1" ht="15.75" customHeight="1">
      <c r="A440" s="43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4"/>
      <c r="BG440" s="46"/>
    </row>
    <row r="441" spans="1:59" s="42" customFormat="1" ht="15.75" customHeight="1">
      <c r="A441" s="43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4"/>
      <c r="BG441" s="46"/>
    </row>
    <row r="442" spans="1:59" s="42" customFormat="1" ht="15.75" customHeight="1">
      <c r="A442" s="43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4"/>
      <c r="BG442" s="46"/>
    </row>
    <row r="443" spans="1:59" s="42" customFormat="1" ht="15.75" customHeight="1">
      <c r="A443" s="43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4"/>
      <c r="BG443" s="46"/>
    </row>
    <row r="444" spans="1:59" s="42" customFormat="1" ht="15.75" customHeight="1">
      <c r="A444" s="43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4"/>
      <c r="BG444" s="46"/>
    </row>
    <row r="445" spans="1:59" s="42" customFormat="1" ht="15.75" customHeight="1">
      <c r="A445" s="43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4"/>
      <c r="BG445" s="46"/>
    </row>
    <row r="446" spans="1:59" s="42" customFormat="1" ht="15.75" customHeight="1">
      <c r="A446" s="43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4"/>
      <c r="BG446" s="46"/>
    </row>
    <row r="447" spans="1:59" s="42" customFormat="1" ht="15.75" customHeight="1">
      <c r="A447" s="43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4"/>
      <c r="BG447" s="46"/>
    </row>
    <row r="448" spans="1:59" s="42" customFormat="1" ht="15.75" customHeight="1">
      <c r="A448" s="43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4"/>
      <c r="BG448" s="46"/>
    </row>
    <row r="449" spans="1:59" s="42" customFormat="1" ht="15.75" customHeight="1">
      <c r="A449" s="43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4"/>
      <c r="BG449" s="46"/>
    </row>
    <row r="450" spans="1:59" s="42" customFormat="1" ht="15.75" customHeight="1">
      <c r="A450" s="43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4"/>
      <c r="BG450" s="46"/>
    </row>
    <row r="451" spans="1:59" s="42" customFormat="1" ht="15.75" customHeight="1">
      <c r="A451" s="43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4"/>
      <c r="BG451" s="46"/>
    </row>
    <row r="452" spans="1:59" s="42" customFormat="1" ht="15.75" customHeight="1">
      <c r="A452" s="43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4"/>
      <c r="BG452" s="46"/>
    </row>
    <row r="453" spans="1:59" s="42" customFormat="1" ht="15.75" customHeight="1">
      <c r="A453" s="43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4"/>
      <c r="BG453" s="46"/>
    </row>
    <row r="454" spans="1:59" s="42" customFormat="1" ht="15.75" customHeight="1">
      <c r="A454" s="43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4"/>
      <c r="BG454" s="46"/>
    </row>
    <row r="455" spans="1:59" s="42" customFormat="1" ht="15.75" customHeight="1">
      <c r="A455" s="43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4"/>
      <c r="BG455" s="46"/>
    </row>
    <row r="456" spans="1:59" s="42" customFormat="1" ht="15.75" customHeight="1">
      <c r="A456" s="43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4"/>
      <c r="BG456" s="46"/>
    </row>
    <row r="457" spans="1:59" s="42" customFormat="1" ht="15.75" customHeight="1">
      <c r="A457" s="43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/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4"/>
      <c r="BG457" s="46"/>
    </row>
    <row r="458" spans="1:59" s="42" customFormat="1" ht="15.75" customHeight="1">
      <c r="A458" s="43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4"/>
      <c r="BG458" s="46"/>
    </row>
    <row r="459" spans="1:59" s="42" customFormat="1" ht="15.75" customHeight="1">
      <c r="A459" s="43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4"/>
      <c r="BG459" s="46"/>
    </row>
    <row r="460" spans="1:59" s="42" customFormat="1" ht="15.75" customHeight="1">
      <c r="A460" s="43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  <c r="AA460" s="45"/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4"/>
      <c r="BG460" s="46"/>
    </row>
    <row r="461" spans="1:59" s="42" customFormat="1" ht="15.75" customHeight="1">
      <c r="A461" s="43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4"/>
      <c r="BG461" s="46"/>
    </row>
    <row r="462" spans="1:59" s="42" customFormat="1" ht="15.75" customHeight="1">
      <c r="A462" s="43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4"/>
      <c r="BG462" s="46"/>
    </row>
    <row r="463" spans="1:59" s="42" customFormat="1" ht="15.75" customHeight="1">
      <c r="A463" s="43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4"/>
      <c r="BG463" s="46"/>
    </row>
    <row r="464" spans="1:59" s="42" customFormat="1" ht="15.75" customHeight="1">
      <c r="A464" s="43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4"/>
      <c r="BG464" s="46"/>
    </row>
    <row r="465" spans="1:59" s="42" customFormat="1" ht="15.75" customHeight="1">
      <c r="A465" s="43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  <c r="AA465" s="45"/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4"/>
      <c r="BG465" s="46"/>
    </row>
    <row r="466" spans="1:59" s="42" customFormat="1" ht="15.75" customHeight="1">
      <c r="A466" s="43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  <c r="AA466" s="45"/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4"/>
      <c r="BG466" s="46"/>
    </row>
    <row r="467" spans="1:59" s="42" customFormat="1" ht="15.75" customHeight="1">
      <c r="A467" s="43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  <c r="AA467" s="45"/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4"/>
      <c r="BG467" s="46"/>
    </row>
    <row r="468" spans="1:59" s="42" customFormat="1" ht="15.75" customHeight="1">
      <c r="A468" s="43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  <c r="AA468" s="45"/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4"/>
      <c r="BG468" s="46"/>
    </row>
    <row r="469" spans="1:59" s="42" customFormat="1" ht="15.75" customHeight="1">
      <c r="A469" s="43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  <c r="AA469" s="45"/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4"/>
      <c r="BG469" s="46"/>
    </row>
    <row r="470" spans="1:59" s="42" customFormat="1" ht="15.75" customHeight="1">
      <c r="A470" s="43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  <c r="AA470" s="45"/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4"/>
      <c r="BG470" s="46"/>
    </row>
    <row r="471" spans="1:59" s="42" customFormat="1" ht="15.75" customHeight="1">
      <c r="A471" s="43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  <c r="AA471" s="45"/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4"/>
      <c r="BG471" s="46"/>
    </row>
    <row r="472" spans="1:59" s="42" customFormat="1" ht="15.75" customHeight="1">
      <c r="A472" s="43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  <c r="AA472" s="45"/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4"/>
      <c r="BG472" s="46"/>
    </row>
    <row r="473" spans="1:59" s="42" customFormat="1" ht="15.75" customHeight="1">
      <c r="A473" s="43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  <c r="AA473" s="45"/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4"/>
      <c r="BG473" s="46"/>
    </row>
    <row r="474" spans="1:59" s="42" customFormat="1" ht="15.75" customHeight="1">
      <c r="A474" s="43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  <c r="AA474" s="45"/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4"/>
      <c r="BG474" s="46"/>
    </row>
    <row r="475" spans="1:59" s="42" customFormat="1" ht="15.75" customHeight="1">
      <c r="A475" s="43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  <c r="AA475" s="45"/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4"/>
      <c r="BG475" s="46"/>
    </row>
    <row r="476" spans="1:59" s="42" customFormat="1" ht="15.75" customHeight="1">
      <c r="A476" s="43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  <c r="AA476" s="45"/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4"/>
      <c r="BG476" s="46"/>
    </row>
    <row r="477" spans="1:59" s="42" customFormat="1" ht="15.75" customHeight="1">
      <c r="A477" s="43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  <c r="AA477" s="45"/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4"/>
      <c r="BG477" s="46"/>
    </row>
    <row r="478" spans="1:59" s="42" customFormat="1" ht="15.75" customHeight="1">
      <c r="A478" s="43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4"/>
      <c r="BG478" s="46"/>
    </row>
    <row r="479" spans="1:59" s="42" customFormat="1" ht="15.75" customHeight="1">
      <c r="A479" s="43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  <c r="AA479" s="45"/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4"/>
      <c r="BG479" s="46"/>
    </row>
    <row r="480" spans="1:59" s="42" customFormat="1" ht="15.75" customHeight="1">
      <c r="A480" s="43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4"/>
      <c r="BG480" s="46"/>
    </row>
    <row r="481" spans="1:59" s="42" customFormat="1" ht="15.75" customHeight="1">
      <c r="A481" s="43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  <c r="AA481" s="45"/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4"/>
      <c r="BG481" s="46"/>
    </row>
    <row r="482" spans="1:59" s="42" customFormat="1" ht="15.75" customHeight="1">
      <c r="A482" s="43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  <c r="AA482" s="45"/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4"/>
      <c r="BG482" s="46"/>
    </row>
    <row r="483" spans="1:59" s="42" customFormat="1" ht="15.75" customHeight="1">
      <c r="A483" s="43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  <c r="AA483" s="45"/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4"/>
      <c r="BG483" s="46"/>
    </row>
    <row r="484" spans="1:59" s="42" customFormat="1" ht="15.75" customHeight="1">
      <c r="A484" s="43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  <c r="AA484" s="45"/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4"/>
      <c r="BG484" s="46"/>
    </row>
    <row r="485" spans="1:59" s="42" customFormat="1" ht="15.75" customHeight="1">
      <c r="A485" s="43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  <c r="AA485" s="45"/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4"/>
      <c r="BG485" s="46"/>
    </row>
    <row r="486" spans="1:59" s="42" customFormat="1" ht="15.75" customHeight="1">
      <c r="A486" s="43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  <c r="AA486" s="45"/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4"/>
      <c r="BG486" s="46"/>
    </row>
    <row r="487" spans="1:59" s="42" customFormat="1" ht="15.75" customHeight="1">
      <c r="A487" s="43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  <c r="AA487" s="45"/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4"/>
      <c r="BG487" s="46"/>
    </row>
    <row r="488" spans="1:59" s="42" customFormat="1" ht="15.75" customHeight="1">
      <c r="A488" s="43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  <c r="AA488" s="45"/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4"/>
      <c r="BG488" s="46"/>
    </row>
    <row r="489" spans="1:59" s="42" customFormat="1" ht="15.75" customHeight="1">
      <c r="A489" s="43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  <c r="AA489" s="45"/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4"/>
      <c r="BG489" s="46"/>
    </row>
    <row r="490" spans="1:59" s="42" customFormat="1" ht="15.75" customHeight="1">
      <c r="A490" s="43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  <c r="AA490" s="45"/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4"/>
      <c r="BG490" s="46"/>
    </row>
    <row r="491" spans="1:59" s="42" customFormat="1" ht="15.75" customHeight="1">
      <c r="A491" s="43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  <c r="AA491" s="45"/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4"/>
      <c r="BG491" s="46"/>
    </row>
    <row r="492" spans="1:59" s="42" customFormat="1" ht="15.75" customHeight="1">
      <c r="A492" s="43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  <c r="AA492" s="45"/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4"/>
      <c r="BG492" s="46"/>
    </row>
    <row r="493" spans="1:59" s="42" customFormat="1" ht="15.75" customHeight="1">
      <c r="A493" s="43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  <c r="AA493" s="45"/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4"/>
      <c r="BG493" s="46"/>
    </row>
    <row r="494" spans="1:59" s="42" customFormat="1" ht="15.75" customHeight="1">
      <c r="A494" s="43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  <c r="AA494" s="45"/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4"/>
      <c r="BG494" s="46"/>
    </row>
    <row r="495" spans="1:59" s="42" customFormat="1" ht="15.75" customHeight="1">
      <c r="A495" s="43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  <c r="AA495" s="45"/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4"/>
      <c r="BG495" s="46"/>
    </row>
    <row r="496" spans="1:59" s="42" customFormat="1" ht="15.75" customHeight="1">
      <c r="A496" s="43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  <c r="AA496" s="45"/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4"/>
      <c r="BG496" s="46"/>
    </row>
    <row r="497" spans="1:59" s="42" customFormat="1" ht="15.75" customHeight="1">
      <c r="A497" s="43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  <c r="AA497" s="45"/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4"/>
      <c r="BG497" s="46"/>
    </row>
    <row r="498" spans="1:59" s="42" customFormat="1" ht="15.75" customHeight="1">
      <c r="A498" s="43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  <c r="AA498" s="45"/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4"/>
      <c r="BG498" s="46"/>
    </row>
    <row r="499" spans="1:59" s="42" customFormat="1" ht="15.75" customHeight="1">
      <c r="A499" s="43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  <c r="AA499" s="45"/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4"/>
      <c r="BG499" s="46"/>
    </row>
    <row r="500" spans="1:59" s="42" customFormat="1" ht="15.75" customHeight="1">
      <c r="A500" s="43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  <c r="AA500" s="45"/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4"/>
      <c r="BG500" s="46"/>
    </row>
    <row r="501" spans="1:59" s="42" customFormat="1" ht="15.75" customHeight="1">
      <c r="A501" s="43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  <c r="AA501" s="45"/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4"/>
      <c r="BG501" s="46"/>
    </row>
    <row r="502" spans="1:59" s="42" customFormat="1" ht="15.75" customHeight="1">
      <c r="A502" s="43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  <c r="AA502" s="45"/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4"/>
      <c r="BG502" s="46"/>
    </row>
    <row r="503" spans="1:59" s="42" customFormat="1" ht="15.75" customHeight="1">
      <c r="A503" s="43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  <c r="AA503" s="45"/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4"/>
      <c r="BG503" s="46"/>
    </row>
    <row r="504" spans="1:59" s="42" customFormat="1" ht="15.75" customHeight="1">
      <c r="A504" s="43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  <c r="AA504" s="45"/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4"/>
      <c r="BG504" s="46"/>
    </row>
    <row r="505" spans="1:59" s="42" customFormat="1" ht="15.75" customHeight="1">
      <c r="A505" s="43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  <c r="AA505" s="45"/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4"/>
      <c r="BG505" s="46"/>
    </row>
    <row r="506" spans="1:59" s="42" customFormat="1" ht="15.75" customHeight="1">
      <c r="A506" s="43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  <c r="AA506" s="45"/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4"/>
      <c r="BG506" s="46"/>
    </row>
    <row r="507" spans="1:59" s="42" customFormat="1" ht="15.75" customHeight="1">
      <c r="A507" s="43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  <c r="AA507" s="45"/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4"/>
      <c r="BG507" s="46"/>
    </row>
    <row r="508" spans="1:59" s="42" customFormat="1" ht="15.75" customHeight="1">
      <c r="A508" s="43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  <c r="AA508" s="45"/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4"/>
      <c r="BG508" s="46"/>
    </row>
    <row r="509" spans="1:59" s="42" customFormat="1" ht="15.75" customHeight="1">
      <c r="A509" s="43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  <c r="AA509" s="45"/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4"/>
      <c r="BG509" s="46"/>
    </row>
    <row r="510" spans="1:59" s="42" customFormat="1" ht="15.75" customHeight="1">
      <c r="A510" s="43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  <c r="AA510" s="45"/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4"/>
      <c r="BG510" s="46"/>
    </row>
    <row r="511" spans="1:59" s="42" customFormat="1" ht="15.75" customHeight="1">
      <c r="A511" s="43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  <c r="AA511" s="45"/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4"/>
      <c r="BG511" s="46"/>
    </row>
    <row r="512" spans="1:59" s="42" customFormat="1" ht="15.75" customHeight="1">
      <c r="A512" s="43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  <c r="AA512" s="45"/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4"/>
      <c r="BG512" s="46"/>
    </row>
    <row r="513" spans="1:59" s="42" customFormat="1" ht="15.75" customHeight="1">
      <c r="A513" s="43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  <c r="AA513" s="45"/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4"/>
      <c r="BG513" s="46"/>
    </row>
    <row r="514" spans="1:59" s="42" customFormat="1" ht="15.75" customHeight="1">
      <c r="A514" s="43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  <c r="AA514" s="45"/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4"/>
      <c r="BG514" s="46"/>
    </row>
    <row r="515" spans="1:59" s="42" customFormat="1" ht="15.75" customHeight="1">
      <c r="A515" s="43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  <c r="AA515" s="45"/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4"/>
      <c r="BG515" s="46"/>
    </row>
    <row r="516" spans="1:59" s="42" customFormat="1" ht="15.75" customHeight="1">
      <c r="A516" s="43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  <c r="AA516" s="45"/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4"/>
      <c r="BG516" s="46"/>
    </row>
    <row r="517" spans="1:59" s="42" customFormat="1" ht="15.75" customHeight="1">
      <c r="A517" s="43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  <c r="AA517" s="45"/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4"/>
      <c r="BG517" s="46"/>
    </row>
    <row r="518" spans="1:59" s="42" customFormat="1" ht="15.75" customHeight="1">
      <c r="A518" s="43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  <c r="AA518" s="45"/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4"/>
      <c r="BG518" s="46"/>
    </row>
    <row r="519" spans="1:59" s="42" customFormat="1" ht="15.75" customHeight="1">
      <c r="A519" s="43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  <c r="AA519" s="45"/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4"/>
      <c r="BG519" s="46"/>
    </row>
    <row r="520" spans="1:59" s="42" customFormat="1" ht="15.75" customHeight="1">
      <c r="A520" s="43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  <c r="AA520" s="45"/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4"/>
      <c r="BG520" s="46"/>
    </row>
    <row r="521" spans="1:59" s="42" customFormat="1" ht="15.75" customHeight="1">
      <c r="A521" s="43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4"/>
      <c r="BG521" s="46"/>
    </row>
    <row r="522" spans="1:59" s="42" customFormat="1" ht="15.75" customHeight="1">
      <c r="A522" s="43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  <c r="AA522" s="45"/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4"/>
      <c r="BG522" s="46"/>
    </row>
    <row r="523" spans="1:59" s="42" customFormat="1" ht="15.75" customHeight="1">
      <c r="A523" s="43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4"/>
      <c r="BG523" s="46"/>
    </row>
    <row r="524" spans="1:59" s="42" customFormat="1" ht="15.75" customHeight="1">
      <c r="A524" s="43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  <c r="AA524" s="45"/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4"/>
      <c r="BG524" s="46"/>
    </row>
    <row r="525" spans="1:59" s="42" customFormat="1" ht="15.75" customHeight="1">
      <c r="A525" s="43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  <c r="AA525" s="45"/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4"/>
      <c r="BG525" s="46"/>
    </row>
    <row r="526" spans="1:59" s="42" customFormat="1" ht="15.75" customHeight="1">
      <c r="A526" s="43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4"/>
      <c r="BG526" s="46"/>
    </row>
    <row r="527" spans="1:59" s="42" customFormat="1" ht="15.75" customHeight="1">
      <c r="A527" s="43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  <c r="AA527" s="45"/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4"/>
      <c r="BG527" s="46"/>
    </row>
    <row r="528" spans="1:59" s="42" customFormat="1" ht="15.75" customHeight="1">
      <c r="A528" s="43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4"/>
      <c r="BG528" s="46"/>
    </row>
    <row r="529" spans="1:59" s="42" customFormat="1" ht="15.75" customHeight="1">
      <c r="A529" s="43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4"/>
      <c r="BG529" s="46"/>
    </row>
    <row r="530" spans="1:59" s="42" customFormat="1" ht="15.75" customHeight="1">
      <c r="A530" s="43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4"/>
      <c r="BG530" s="46"/>
    </row>
    <row r="531" spans="1:59" s="42" customFormat="1" ht="15.75" customHeight="1">
      <c r="A531" s="43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4"/>
      <c r="BG531" s="46"/>
    </row>
    <row r="532" spans="1:59" s="42" customFormat="1" ht="15.75" customHeight="1">
      <c r="A532" s="43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4"/>
      <c r="BG532" s="46"/>
    </row>
    <row r="533" spans="1:59" s="42" customFormat="1" ht="15.75" customHeight="1">
      <c r="A533" s="43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4"/>
      <c r="BG533" s="46"/>
    </row>
    <row r="534" spans="1:59" s="42" customFormat="1" ht="15.75" customHeight="1">
      <c r="A534" s="43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4"/>
      <c r="BG534" s="46"/>
    </row>
    <row r="535" spans="1:59" s="42" customFormat="1" ht="15.75" customHeight="1">
      <c r="A535" s="43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4"/>
      <c r="BG535" s="46"/>
    </row>
    <row r="536" spans="1:59" s="42" customFormat="1" ht="15.75" customHeight="1">
      <c r="A536" s="43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4"/>
      <c r="BG536" s="46"/>
    </row>
    <row r="537" spans="1:59" s="42" customFormat="1" ht="15.75" customHeight="1">
      <c r="A537" s="43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  <c r="AA537" s="45"/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4"/>
      <c r="BG537" s="46"/>
    </row>
    <row r="538" spans="1:59" s="42" customFormat="1" ht="15.75" customHeight="1">
      <c r="A538" s="43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4"/>
      <c r="BG538" s="46"/>
    </row>
    <row r="539" spans="1:59" s="42" customFormat="1" ht="15.75" customHeight="1">
      <c r="A539" s="43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  <c r="AA539" s="45"/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4"/>
      <c r="BG539" s="46"/>
    </row>
    <row r="540" spans="1:59" s="42" customFormat="1" ht="15.75" customHeight="1">
      <c r="A540" s="43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  <c r="AA540" s="45"/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4"/>
      <c r="BG540" s="46"/>
    </row>
    <row r="541" spans="1:59" s="42" customFormat="1" ht="15.75" customHeight="1">
      <c r="A541" s="43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  <c r="AA541" s="45"/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4"/>
      <c r="BG541" s="46"/>
    </row>
    <row r="542" spans="1:59" s="42" customFormat="1" ht="15.75" customHeight="1">
      <c r="A542" s="43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4"/>
      <c r="BG542" s="46"/>
    </row>
    <row r="543" spans="1:59" s="42" customFormat="1" ht="15.75" customHeight="1">
      <c r="A543" s="43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4"/>
      <c r="BG543" s="46"/>
    </row>
    <row r="544" spans="1:59" s="42" customFormat="1" ht="15.75" customHeight="1">
      <c r="A544" s="43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4"/>
      <c r="BG544" s="46"/>
    </row>
    <row r="545" spans="1:59" s="42" customFormat="1" ht="15.75" customHeight="1">
      <c r="A545" s="43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  <c r="AA545" s="45"/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4"/>
      <c r="BG545" s="46"/>
    </row>
    <row r="546" spans="1:59" s="42" customFormat="1" ht="15.75" customHeight="1">
      <c r="A546" s="43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4"/>
      <c r="BG546" s="46"/>
    </row>
    <row r="547" spans="1:59" s="42" customFormat="1" ht="15.75" customHeight="1">
      <c r="A547" s="43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4"/>
      <c r="BG547" s="46"/>
    </row>
    <row r="548" spans="1:59" s="42" customFormat="1" ht="15.75" customHeight="1">
      <c r="A548" s="43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4"/>
      <c r="BG548" s="46"/>
    </row>
    <row r="549" spans="1:59" s="42" customFormat="1" ht="15.75" customHeight="1">
      <c r="A549" s="43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4"/>
      <c r="BG549" s="46"/>
    </row>
    <row r="550" spans="1:59" s="42" customFormat="1" ht="15.75" customHeight="1">
      <c r="A550" s="43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4"/>
      <c r="BG550" s="46"/>
    </row>
    <row r="551" spans="1:59" s="42" customFormat="1" ht="15.75" customHeight="1">
      <c r="A551" s="43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4"/>
      <c r="BG551" s="46"/>
    </row>
    <row r="552" spans="1:59" s="42" customFormat="1" ht="15.75" customHeight="1">
      <c r="A552" s="43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4"/>
      <c r="BG552" s="46"/>
    </row>
    <row r="553" spans="1:59" s="42" customFormat="1" ht="15.75" customHeight="1">
      <c r="A553" s="43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  <c r="AA553" s="45"/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4"/>
      <c r="BG553" s="46"/>
    </row>
    <row r="554" spans="1:59" s="42" customFormat="1" ht="15.75" customHeight="1">
      <c r="A554" s="43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4"/>
      <c r="BG554" s="46"/>
    </row>
    <row r="555" spans="1:59" s="42" customFormat="1" ht="15.75" customHeight="1">
      <c r="A555" s="43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4"/>
      <c r="BG555" s="46"/>
    </row>
    <row r="556" spans="1:59" s="42" customFormat="1" ht="15.75" customHeight="1">
      <c r="A556" s="43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4"/>
      <c r="BG556" s="46"/>
    </row>
    <row r="557" spans="1:59" s="42" customFormat="1" ht="15.75" customHeight="1">
      <c r="A557" s="43"/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  <c r="AA557" s="45"/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4"/>
      <c r="BG557" s="46"/>
    </row>
    <row r="558" spans="1:59" s="42" customFormat="1" ht="15.75" customHeight="1">
      <c r="A558" s="43"/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  <c r="AA558" s="45"/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4"/>
      <c r="BG558" s="46"/>
    </row>
    <row r="559" spans="1:59" s="42" customFormat="1" ht="15.75" customHeight="1">
      <c r="A559" s="43"/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  <c r="AA559" s="45"/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4"/>
      <c r="BG559" s="46"/>
    </row>
    <row r="560" spans="1:59" s="42" customFormat="1" ht="15.75" customHeight="1">
      <c r="A560" s="43"/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4"/>
      <c r="BG560" s="46"/>
    </row>
    <row r="561" spans="1:59" s="42" customFormat="1" ht="15.75" customHeight="1">
      <c r="A561" s="43"/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  <c r="AA561" s="45"/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4"/>
      <c r="BG561" s="46"/>
    </row>
    <row r="562" spans="1:59" s="42" customFormat="1" ht="15.75" customHeight="1">
      <c r="A562" s="43"/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4"/>
      <c r="BG562" s="46"/>
    </row>
    <row r="563" spans="1:59" s="42" customFormat="1" ht="15.75" customHeight="1">
      <c r="A563" s="43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  <c r="AA563" s="45"/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4"/>
      <c r="BG563" s="46"/>
    </row>
    <row r="564" spans="1:59" s="42" customFormat="1" ht="15.75" customHeight="1">
      <c r="A564" s="43"/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  <c r="AA564" s="45"/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4"/>
      <c r="BG564" s="46"/>
    </row>
    <row r="565" spans="1:59" s="42" customFormat="1" ht="15.75" customHeight="1">
      <c r="A565" s="43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  <c r="AA565" s="45"/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4"/>
      <c r="BG565" s="46"/>
    </row>
    <row r="566" spans="1:59" s="42" customFormat="1" ht="15.75" customHeight="1">
      <c r="A566" s="43"/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4"/>
      <c r="BG566" s="46"/>
    </row>
    <row r="567" spans="1:59" s="42" customFormat="1" ht="15.75" customHeight="1">
      <c r="A567" s="43"/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  <c r="AA567" s="45"/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4"/>
      <c r="BG567" s="46"/>
    </row>
    <row r="568" spans="1:59" s="42" customFormat="1" ht="15.75" customHeight="1">
      <c r="A568" s="43"/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  <c r="AA568" s="45"/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4"/>
      <c r="BG568" s="46"/>
    </row>
    <row r="569" spans="1:59" s="42" customFormat="1" ht="15.75" customHeight="1">
      <c r="A569" s="43"/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  <c r="AA569" s="45"/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4"/>
      <c r="BG569" s="46"/>
    </row>
    <row r="570" spans="1:59" s="42" customFormat="1" ht="15.75" customHeight="1">
      <c r="A570" s="43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4"/>
      <c r="BG570" s="46"/>
    </row>
    <row r="571" spans="1:59" s="42" customFormat="1" ht="15.75" customHeight="1">
      <c r="A571" s="43"/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  <c r="AA571" s="45"/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4"/>
      <c r="BG571" s="46"/>
    </row>
    <row r="572" spans="1:59" s="42" customFormat="1" ht="15.75" customHeight="1">
      <c r="A572" s="43"/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4"/>
      <c r="BG572" s="46"/>
    </row>
    <row r="573" spans="1:59" s="42" customFormat="1" ht="15.75" customHeight="1">
      <c r="A573" s="43"/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4"/>
      <c r="BG573" s="46"/>
    </row>
    <row r="574" spans="1:59" s="42" customFormat="1" ht="15.75" customHeight="1">
      <c r="A574" s="43"/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4"/>
      <c r="BG574" s="46"/>
    </row>
    <row r="575" spans="1:59" s="42" customFormat="1" ht="15.75" customHeight="1">
      <c r="A575" s="43"/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4"/>
      <c r="BG575" s="46"/>
    </row>
    <row r="576" spans="1:59" s="42" customFormat="1" ht="15.75" customHeight="1">
      <c r="A576" s="43"/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4"/>
      <c r="BG576" s="46"/>
    </row>
    <row r="577" spans="1:59" s="42" customFormat="1" ht="15.75" customHeight="1">
      <c r="A577" s="43"/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4"/>
      <c r="BG577" s="46"/>
    </row>
    <row r="578" spans="1:59" s="42" customFormat="1" ht="15.75" customHeight="1">
      <c r="A578" s="43"/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4"/>
      <c r="BG578" s="46"/>
    </row>
    <row r="579" spans="1:59" s="42" customFormat="1" ht="15.75" customHeight="1">
      <c r="A579" s="43"/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4"/>
      <c r="BG579" s="46"/>
    </row>
    <row r="580" spans="1:59" s="42" customFormat="1" ht="15.75" customHeight="1">
      <c r="A580" s="43"/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4"/>
      <c r="BG580" s="46"/>
    </row>
    <row r="581" spans="1:59" s="42" customFormat="1" ht="15.75" customHeight="1">
      <c r="A581" s="43"/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4"/>
      <c r="BG581" s="46"/>
    </row>
    <row r="582" spans="1:59" s="42" customFormat="1" ht="15.75" customHeight="1">
      <c r="A582" s="43"/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4"/>
      <c r="BG582" s="46"/>
    </row>
    <row r="583" spans="1:59" s="42" customFormat="1" ht="15.75" customHeight="1">
      <c r="A583" s="43"/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4"/>
      <c r="BG583" s="46"/>
    </row>
    <row r="584" spans="1:59" s="42" customFormat="1" ht="15.75" customHeight="1">
      <c r="A584" s="43"/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4"/>
      <c r="BG584" s="46"/>
    </row>
    <row r="585" spans="1:59" s="42" customFormat="1" ht="15.75" customHeight="1">
      <c r="A585" s="43"/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4"/>
      <c r="BG585" s="46"/>
    </row>
    <row r="586" spans="1:59" s="42" customFormat="1" ht="15.75" customHeight="1">
      <c r="A586" s="43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4"/>
      <c r="BG586" s="46"/>
    </row>
    <row r="587" spans="1:59" s="42" customFormat="1" ht="15.75" customHeight="1">
      <c r="A587" s="43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4"/>
      <c r="BG587" s="46"/>
    </row>
    <row r="588" spans="1:59" s="42" customFormat="1" ht="15.75" customHeight="1">
      <c r="A588" s="43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4"/>
      <c r="BG588" s="46"/>
    </row>
    <row r="589" spans="1:59" s="42" customFormat="1" ht="15.75" customHeight="1">
      <c r="A589" s="43"/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4"/>
      <c r="BG589" s="46"/>
    </row>
    <row r="590" spans="1:59" s="42" customFormat="1" ht="15.75" customHeight="1">
      <c r="A590" s="43"/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4"/>
      <c r="BG590" s="46"/>
    </row>
    <row r="591" spans="1:59" s="42" customFormat="1" ht="15.75" customHeight="1">
      <c r="A591" s="43"/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4"/>
      <c r="BG591" s="46"/>
    </row>
    <row r="592" spans="1:59" s="42" customFormat="1" ht="15.75" customHeight="1">
      <c r="A592" s="43"/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4"/>
      <c r="BG592" s="46"/>
    </row>
    <row r="593" spans="1:59" s="42" customFormat="1" ht="15.75" customHeight="1">
      <c r="A593" s="43"/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4"/>
      <c r="BG593" s="46"/>
    </row>
    <row r="594" spans="1:59" s="42" customFormat="1" ht="15.75" customHeight="1">
      <c r="A594" s="43"/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4"/>
      <c r="BG594" s="46"/>
    </row>
    <row r="595" spans="1:59" s="42" customFormat="1" ht="15.75" customHeight="1">
      <c r="A595" s="43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4"/>
      <c r="BG595" s="46"/>
    </row>
    <row r="596" spans="1:59" s="42" customFormat="1" ht="15.75" customHeight="1">
      <c r="A596" s="43"/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4"/>
      <c r="BG596" s="46"/>
    </row>
    <row r="597" spans="1:59" s="42" customFormat="1" ht="15.75" customHeight="1">
      <c r="A597" s="43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  <c r="AA597" s="45"/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4"/>
      <c r="BG597" s="46"/>
    </row>
    <row r="598" spans="1:59" s="42" customFormat="1" ht="15.75" customHeight="1">
      <c r="A598" s="43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4"/>
      <c r="BG598" s="46"/>
    </row>
    <row r="599" spans="1:59" s="42" customFormat="1" ht="15.75" customHeight="1">
      <c r="A599" s="43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4"/>
      <c r="BG599" s="46"/>
    </row>
    <row r="600" spans="1:59" s="42" customFormat="1" ht="15.75" customHeight="1">
      <c r="A600" s="43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4"/>
      <c r="BG600" s="46"/>
    </row>
    <row r="601" spans="1:59" s="42" customFormat="1" ht="15.75" customHeight="1">
      <c r="A601" s="43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4"/>
      <c r="BG601" s="46"/>
    </row>
    <row r="602" spans="1:59" s="42" customFormat="1" ht="15.75" customHeight="1">
      <c r="A602" s="43"/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4"/>
      <c r="BG602" s="46"/>
    </row>
    <row r="603" spans="1:59" s="42" customFormat="1" ht="15.75" customHeight="1">
      <c r="A603" s="43"/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  <c r="AA603" s="45"/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4"/>
      <c r="BG603" s="46"/>
    </row>
    <row r="604" spans="1:59" s="42" customFormat="1" ht="15.75" customHeight="1">
      <c r="A604" s="43"/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  <c r="AA604" s="45"/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4"/>
      <c r="BG604" s="46"/>
    </row>
    <row r="605" spans="1:59" s="42" customFormat="1" ht="15.75" customHeight="1">
      <c r="A605" s="43"/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  <c r="AA605" s="45"/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4"/>
      <c r="BG605" s="46"/>
    </row>
    <row r="606" spans="1:59" s="42" customFormat="1" ht="15.75" customHeight="1">
      <c r="A606" s="43"/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  <c r="AA606" s="45"/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4"/>
      <c r="BG606" s="46"/>
    </row>
    <row r="607" spans="1:59" s="42" customFormat="1" ht="15.75" customHeight="1">
      <c r="A607" s="43"/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  <c r="AA607" s="45"/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4"/>
      <c r="BG607" s="46"/>
    </row>
    <row r="608" spans="1:59" s="42" customFormat="1" ht="15.75" customHeight="1">
      <c r="A608" s="43"/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  <c r="AA608" s="45"/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4"/>
      <c r="BG608" s="46"/>
    </row>
    <row r="609" spans="1:59" s="42" customFormat="1" ht="15.75" customHeight="1">
      <c r="A609" s="43"/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  <c r="AA609" s="45"/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4"/>
      <c r="BG609" s="46"/>
    </row>
    <row r="610" spans="1:59" s="42" customFormat="1" ht="15.75" customHeight="1">
      <c r="A610" s="43"/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  <c r="AA610" s="45"/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4"/>
      <c r="BG610" s="46"/>
    </row>
    <row r="611" spans="1:59" s="42" customFormat="1" ht="15.75" customHeight="1">
      <c r="A611" s="43"/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  <c r="AA611" s="45"/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4"/>
      <c r="BG611" s="46"/>
    </row>
    <row r="612" spans="1:59" s="42" customFormat="1" ht="15.75" customHeight="1">
      <c r="A612" s="43"/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  <c r="AA612" s="45"/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4"/>
      <c r="BG612" s="46"/>
    </row>
    <row r="613" spans="1:59" s="42" customFormat="1" ht="15.75" customHeight="1">
      <c r="A613" s="43"/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  <c r="AA613" s="45"/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4"/>
      <c r="BG613" s="46"/>
    </row>
    <row r="614" spans="1:59" s="42" customFormat="1" ht="15.75" customHeight="1">
      <c r="A614" s="43"/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  <c r="AA614" s="45"/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4"/>
      <c r="BG614" s="46"/>
    </row>
    <row r="615" spans="1:59" s="42" customFormat="1" ht="15.75" customHeight="1">
      <c r="A615" s="43"/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  <c r="AA615" s="45"/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4"/>
      <c r="BG615" s="46"/>
    </row>
    <row r="616" spans="1:59" s="42" customFormat="1" ht="15.75" customHeight="1">
      <c r="A616" s="43"/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  <c r="AA616" s="45"/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4"/>
      <c r="BG616" s="46"/>
    </row>
    <row r="617" spans="1:59" s="42" customFormat="1" ht="15.75" customHeight="1">
      <c r="A617" s="43"/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  <c r="AA617" s="45"/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4"/>
      <c r="BG617" s="46"/>
    </row>
    <row r="618" spans="1:59" s="42" customFormat="1" ht="15.75" customHeight="1">
      <c r="A618" s="43"/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  <c r="AA618" s="45"/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4"/>
      <c r="BG618" s="46"/>
    </row>
    <row r="619" spans="1:59" s="42" customFormat="1" ht="15.75" customHeight="1">
      <c r="A619" s="43"/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  <c r="AA619" s="45"/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4"/>
      <c r="BG619" s="46"/>
    </row>
    <row r="620" spans="1:59" s="42" customFormat="1" ht="15.75" customHeight="1">
      <c r="A620" s="43"/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  <c r="AA620" s="45"/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4"/>
      <c r="BG620" s="46"/>
    </row>
    <row r="621" spans="1:59" s="42" customFormat="1" ht="15.75" customHeight="1">
      <c r="A621" s="43"/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  <c r="AA621" s="45"/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4"/>
      <c r="BG621" s="46"/>
    </row>
    <row r="622" spans="1:59" s="42" customFormat="1" ht="15.75" customHeight="1">
      <c r="A622" s="43"/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  <c r="AA622" s="45"/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4"/>
      <c r="BG622" s="46"/>
    </row>
    <row r="623" spans="1:59" s="42" customFormat="1" ht="15.75" customHeight="1">
      <c r="A623" s="43"/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  <c r="AA623" s="45"/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4"/>
      <c r="BG623" s="46"/>
    </row>
    <row r="624" spans="1:59" s="42" customFormat="1" ht="15.75" customHeight="1">
      <c r="A624" s="43"/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  <c r="AA624" s="45"/>
      <c r="AB624" s="45"/>
      <c r="AC624" s="45"/>
      <c r="AD624" s="45"/>
      <c r="AE624" s="45"/>
      <c r="AF624" s="45"/>
      <c r="AG624" s="45"/>
      <c r="AH624" s="45"/>
      <c r="AI624" s="45"/>
      <c r="AJ624" s="45"/>
      <c r="AK624" s="45"/>
      <c r="AL624" s="45"/>
      <c r="AM624" s="45"/>
      <c r="AN624" s="45"/>
      <c r="AO624" s="45"/>
      <c r="AP624" s="45"/>
      <c r="AQ624" s="45"/>
      <c r="AR624" s="45"/>
      <c r="AS624" s="45"/>
      <c r="AT624" s="45"/>
      <c r="AU624" s="45"/>
      <c r="AV624" s="45"/>
      <c r="AW624" s="45"/>
      <c r="AX624" s="45"/>
      <c r="AY624" s="45"/>
      <c r="AZ624" s="45"/>
      <c r="BA624" s="45"/>
      <c r="BB624" s="45"/>
      <c r="BC624" s="45"/>
      <c r="BD624" s="45"/>
      <c r="BE624" s="45"/>
      <c r="BF624" s="44"/>
      <c r="BG624" s="46"/>
    </row>
    <row r="625" spans="1:59" s="42" customFormat="1" ht="15.75" customHeight="1">
      <c r="A625" s="43"/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  <c r="AA625" s="45"/>
      <c r="AB625" s="45"/>
      <c r="AC625" s="45"/>
      <c r="AD625" s="45"/>
      <c r="AE625" s="45"/>
      <c r="AF625" s="45"/>
      <c r="AG625" s="45"/>
      <c r="AH625" s="45"/>
      <c r="AI625" s="45"/>
      <c r="AJ625" s="45"/>
      <c r="AK625" s="45"/>
      <c r="AL625" s="45"/>
      <c r="AM625" s="45"/>
      <c r="AN625" s="45"/>
      <c r="AO625" s="45"/>
      <c r="AP625" s="45"/>
      <c r="AQ625" s="45"/>
      <c r="AR625" s="45"/>
      <c r="AS625" s="45"/>
      <c r="AT625" s="45"/>
      <c r="AU625" s="45"/>
      <c r="AV625" s="45"/>
      <c r="AW625" s="45"/>
      <c r="AX625" s="45"/>
      <c r="AY625" s="45"/>
      <c r="AZ625" s="45"/>
      <c r="BA625" s="45"/>
      <c r="BB625" s="45"/>
      <c r="BC625" s="45"/>
      <c r="BD625" s="45"/>
      <c r="BE625" s="45"/>
      <c r="BF625" s="44"/>
      <c r="BG625" s="46"/>
    </row>
    <row r="626" spans="1:59" s="42" customFormat="1" ht="15.75" customHeight="1">
      <c r="A626" s="43"/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  <c r="AA626" s="45"/>
      <c r="AB626" s="45"/>
      <c r="AC626" s="45"/>
      <c r="AD626" s="45"/>
      <c r="AE626" s="45"/>
      <c r="AF626" s="45"/>
      <c r="AG626" s="45"/>
      <c r="AH626" s="45"/>
      <c r="AI626" s="45"/>
      <c r="AJ626" s="45"/>
      <c r="AK626" s="45"/>
      <c r="AL626" s="45"/>
      <c r="AM626" s="45"/>
      <c r="AN626" s="45"/>
      <c r="AO626" s="45"/>
      <c r="AP626" s="45"/>
      <c r="AQ626" s="45"/>
      <c r="AR626" s="45"/>
      <c r="AS626" s="45"/>
      <c r="AT626" s="45"/>
      <c r="AU626" s="45"/>
      <c r="AV626" s="45"/>
      <c r="AW626" s="45"/>
      <c r="AX626" s="45"/>
      <c r="AY626" s="45"/>
      <c r="AZ626" s="45"/>
      <c r="BA626" s="45"/>
      <c r="BB626" s="45"/>
      <c r="BC626" s="45"/>
      <c r="BD626" s="45"/>
      <c r="BE626" s="45"/>
      <c r="BF626" s="44"/>
      <c r="BG626" s="46"/>
    </row>
    <row r="627" spans="1:59" s="42" customFormat="1" ht="15.75" customHeight="1">
      <c r="A627" s="43"/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  <c r="AA627" s="45"/>
      <c r="AB627" s="45"/>
      <c r="AC627" s="45"/>
      <c r="AD627" s="45"/>
      <c r="AE627" s="45"/>
      <c r="AF627" s="45"/>
      <c r="AG627" s="45"/>
      <c r="AH627" s="45"/>
      <c r="AI627" s="45"/>
      <c r="AJ627" s="45"/>
      <c r="AK627" s="45"/>
      <c r="AL627" s="45"/>
      <c r="AM627" s="45"/>
      <c r="AN627" s="45"/>
      <c r="AO627" s="45"/>
      <c r="AP627" s="45"/>
      <c r="AQ627" s="45"/>
      <c r="AR627" s="45"/>
      <c r="AS627" s="45"/>
      <c r="AT627" s="45"/>
      <c r="AU627" s="45"/>
      <c r="AV627" s="45"/>
      <c r="AW627" s="45"/>
      <c r="AX627" s="45"/>
      <c r="AY627" s="45"/>
      <c r="AZ627" s="45"/>
      <c r="BA627" s="45"/>
      <c r="BB627" s="45"/>
      <c r="BC627" s="45"/>
      <c r="BD627" s="45"/>
      <c r="BE627" s="45"/>
      <c r="BF627" s="44"/>
      <c r="BG627" s="46"/>
    </row>
    <row r="628" spans="1:59" s="42" customFormat="1" ht="15.75" customHeight="1">
      <c r="A628" s="43"/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  <c r="AA628" s="45"/>
      <c r="AB628" s="45"/>
      <c r="AC628" s="45"/>
      <c r="AD628" s="45"/>
      <c r="AE628" s="45"/>
      <c r="AF628" s="45"/>
      <c r="AG628" s="45"/>
      <c r="AH628" s="45"/>
      <c r="AI628" s="45"/>
      <c r="AJ628" s="45"/>
      <c r="AK628" s="45"/>
      <c r="AL628" s="45"/>
      <c r="AM628" s="45"/>
      <c r="AN628" s="45"/>
      <c r="AO628" s="45"/>
      <c r="AP628" s="45"/>
      <c r="AQ628" s="45"/>
      <c r="AR628" s="45"/>
      <c r="AS628" s="45"/>
      <c r="AT628" s="45"/>
      <c r="AU628" s="45"/>
      <c r="AV628" s="45"/>
      <c r="AW628" s="45"/>
      <c r="AX628" s="45"/>
      <c r="AY628" s="45"/>
      <c r="AZ628" s="45"/>
      <c r="BA628" s="45"/>
      <c r="BB628" s="45"/>
      <c r="BC628" s="45"/>
      <c r="BD628" s="45"/>
      <c r="BE628" s="45"/>
      <c r="BF628" s="44"/>
      <c r="BG628" s="46"/>
    </row>
    <row r="629" spans="1:59" s="42" customFormat="1" ht="15.75" customHeight="1">
      <c r="A629" s="43"/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  <c r="AA629" s="45"/>
      <c r="AB629" s="45"/>
      <c r="AC629" s="45"/>
      <c r="AD629" s="45"/>
      <c r="AE629" s="45"/>
      <c r="AF629" s="45"/>
      <c r="AG629" s="45"/>
      <c r="AH629" s="45"/>
      <c r="AI629" s="45"/>
      <c r="AJ629" s="45"/>
      <c r="AK629" s="45"/>
      <c r="AL629" s="45"/>
      <c r="AM629" s="45"/>
      <c r="AN629" s="45"/>
      <c r="AO629" s="45"/>
      <c r="AP629" s="45"/>
      <c r="AQ629" s="45"/>
      <c r="AR629" s="45"/>
      <c r="AS629" s="45"/>
      <c r="AT629" s="45"/>
      <c r="AU629" s="45"/>
      <c r="AV629" s="45"/>
      <c r="AW629" s="45"/>
      <c r="AX629" s="45"/>
      <c r="AY629" s="45"/>
      <c r="AZ629" s="45"/>
      <c r="BA629" s="45"/>
      <c r="BB629" s="45"/>
      <c r="BC629" s="45"/>
      <c r="BD629" s="45"/>
      <c r="BE629" s="45"/>
      <c r="BF629" s="44"/>
      <c r="BG629" s="46"/>
    </row>
    <row r="630" spans="1:59" s="42" customFormat="1" ht="15.75" customHeight="1">
      <c r="A630" s="43"/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  <c r="AA630" s="45"/>
      <c r="AB630" s="45"/>
      <c r="AC630" s="45"/>
      <c r="AD630" s="45"/>
      <c r="AE630" s="45"/>
      <c r="AF630" s="45"/>
      <c r="AG630" s="45"/>
      <c r="AH630" s="45"/>
      <c r="AI630" s="45"/>
      <c r="AJ630" s="45"/>
      <c r="AK630" s="45"/>
      <c r="AL630" s="45"/>
      <c r="AM630" s="45"/>
      <c r="AN630" s="45"/>
      <c r="AO630" s="45"/>
      <c r="AP630" s="45"/>
      <c r="AQ630" s="45"/>
      <c r="AR630" s="45"/>
      <c r="AS630" s="45"/>
      <c r="AT630" s="45"/>
      <c r="AU630" s="45"/>
      <c r="AV630" s="45"/>
      <c r="AW630" s="45"/>
      <c r="AX630" s="45"/>
      <c r="AY630" s="45"/>
      <c r="AZ630" s="45"/>
      <c r="BA630" s="45"/>
      <c r="BB630" s="45"/>
      <c r="BC630" s="45"/>
      <c r="BD630" s="45"/>
      <c r="BE630" s="45"/>
      <c r="BF630" s="44"/>
      <c r="BG630" s="46"/>
    </row>
    <row r="631" spans="1:59" s="42" customFormat="1" ht="15.75" customHeight="1">
      <c r="A631" s="43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  <c r="AA631" s="45"/>
      <c r="AB631" s="45"/>
      <c r="AC631" s="45"/>
      <c r="AD631" s="45"/>
      <c r="AE631" s="45"/>
      <c r="AF631" s="45"/>
      <c r="AG631" s="45"/>
      <c r="AH631" s="45"/>
      <c r="AI631" s="45"/>
      <c r="AJ631" s="45"/>
      <c r="AK631" s="45"/>
      <c r="AL631" s="45"/>
      <c r="AM631" s="45"/>
      <c r="AN631" s="45"/>
      <c r="AO631" s="45"/>
      <c r="AP631" s="45"/>
      <c r="AQ631" s="45"/>
      <c r="AR631" s="45"/>
      <c r="AS631" s="45"/>
      <c r="AT631" s="45"/>
      <c r="AU631" s="45"/>
      <c r="AV631" s="45"/>
      <c r="AW631" s="45"/>
      <c r="AX631" s="45"/>
      <c r="AY631" s="45"/>
      <c r="AZ631" s="45"/>
      <c r="BA631" s="45"/>
      <c r="BB631" s="45"/>
      <c r="BC631" s="45"/>
      <c r="BD631" s="45"/>
      <c r="BE631" s="45"/>
      <c r="BF631" s="44"/>
      <c r="BG631" s="46"/>
    </row>
    <row r="632" spans="1:59" s="42" customFormat="1" ht="15.75" customHeight="1">
      <c r="A632" s="43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  <c r="AA632" s="45"/>
      <c r="AB632" s="45"/>
      <c r="AC632" s="45"/>
      <c r="AD632" s="45"/>
      <c r="AE632" s="45"/>
      <c r="AF632" s="45"/>
      <c r="AG632" s="45"/>
      <c r="AH632" s="45"/>
      <c r="AI632" s="45"/>
      <c r="AJ632" s="45"/>
      <c r="AK632" s="45"/>
      <c r="AL632" s="45"/>
      <c r="AM632" s="45"/>
      <c r="AN632" s="45"/>
      <c r="AO632" s="45"/>
      <c r="AP632" s="45"/>
      <c r="AQ632" s="45"/>
      <c r="AR632" s="45"/>
      <c r="AS632" s="45"/>
      <c r="AT632" s="45"/>
      <c r="AU632" s="45"/>
      <c r="AV632" s="45"/>
      <c r="AW632" s="45"/>
      <c r="AX632" s="45"/>
      <c r="AY632" s="45"/>
      <c r="AZ632" s="45"/>
      <c r="BA632" s="45"/>
      <c r="BB632" s="45"/>
      <c r="BC632" s="45"/>
      <c r="BD632" s="45"/>
      <c r="BE632" s="45"/>
      <c r="BF632" s="44"/>
      <c r="BG632" s="46"/>
    </row>
    <row r="633" spans="1:59" s="42" customFormat="1" ht="15.75" customHeight="1">
      <c r="A633" s="43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  <c r="AA633" s="45"/>
      <c r="AB633" s="45"/>
      <c r="AC633" s="45"/>
      <c r="AD633" s="45"/>
      <c r="AE633" s="45"/>
      <c r="AF633" s="45"/>
      <c r="AG633" s="45"/>
      <c r="AH633" s="45"/>
      <c r="AI633" s="45"/>
      <c r="AJ633" s="45"/>
      <c r="AK633" s="45"/>
      <c r="AL633" s="45"/>
      <c r="AM633" s="45"/>
      <c r="AN633" s="45"/>
      <c r="AO633" s="45"/>
      <c r="AP633" s="45"/>
      <c r="AQ633" s="45"/>
      <c r="AR633" s="45"/>
      <c r="AS633" s="45"/>
      <c r="AT633" s="45"/>
      <c r="AU633" s="45"/>
      <c r="AV633" s="45"/>
      <c r="AW633" s="45"/>
      <c r="AX633" s="45"/>
      <c r="AY633" s="45"/>
      <c r="AZ633" s="45"/>
      <c r="BA633" s="45"/>
      <c r="BB633" s="45"/>
      <c r="BC633" s="45"/>
      <c r="BD633" s="45"/>
      <c r="BE633" s="45"/>
      <c r="BF633" s="44"/>
      <c r="BG633" s="46"/>
    </row>
    <row r="634" spans="1:59" s="42" customFormat="1" ht="15.75" customHeight="1">
      <c r="A634" s="43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  <c r="AA634" s="45"/>
      <c r="AB634" s="45"/>
      <c r="AC634" s="45"/>
      <c r="AD634" s="45"/>
      <c r="AE634" s="45"/>
      <c r="AF634" s="45"/>
      <c r="AG634" s="45"/>
      <c r="AH634" s="45"/>
      <c r="AI634" s="45"/>
      <c r="AJ634" s="45"/>
      <c r="AK634" s="45"/>
      <c r="AL634" s="45"/>
      <c r="AM634" s="45"/>
      <c r="AN634" s="45"/>
      <c r="AO634" s="45"/>
      <c r="AP634" s="45"/>
      <c r="AQ634" s="45"/>
      <c r="AR634" s="45"/>
      <c r="AS634" s="45"/>
      <c r="AT634" s="45"/>
      <c r="AU634" s="45"/>
      <c r="AV634" s="45"/>
      <c r="AW634" s="45"/>
      <c r="AX634" s="45"/>
      <c r="AY634" s="45"/>
      <c r="AZ634" s="45"/>
      <c r="BA634" s="45"/>
      <c r="BB634" s="45"/>
      <c r="BC634" s="45"/>
      <c r="BD634" s="45"/>
      <c r="BE634" s="45"/>
      <c r="BF634" s="44"/>
      <c r="BG634" s="46"/>
    </row>
    <row r="635" spans="1:59" s="42" customFormat="1" ht="15.75" customHeight="1">
      <c r="A635" s="43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  <c r="AA635" s="45"/>
      <c r="AB635" s="45"/>
      <c r="AC635" s="45"/>
      <c r="AD635" s="45"/>
      <c r="AE635" s="45"/>
      <c r="AF635" s="45"/>
      <c r="AG635" s="45"/>
      <c r="AH635" s="45"/>
      <c r="AI635" s="45"/>
      <c r="AJ635" s="45"/>
      <c r="AK635" s="45"/>
      <c r="AL635" s="45"/>
      <c r="AM635" s="45"/>
      <c r="AN635" s="45"/>
      <c r="AO635" s="45"/>
      <c r="AP635" s="45"/>
      <c r="AQ635" s="45"/>
      <c r="AR635" s="45"/>
      <c r="AS635" s="45"/>
      <c r="AT635" s="45"/>
      <c r="AU635" s="45"/>
      <c r="AV635" s="45"/>
      <c r="AW635" s="45"/>
      <c r="AX635" s="45"/>
      <c r="AY635" s="45"/>
      <c r="AZ635" s="45"/>
      <c r="BA635" s="45"/>
      <c r="BB635" s="45"/>
      <c r="BC635" s="45"/>
      <c r="BD635" s="45"/>
      <c r="BE635" s="45"/>
      <c r="BF635" s="44"/>
      <c r="BG635" s="46"/>
    </row>
    <row r="636" spans="1:59" s="42" customFormat="1" ht="15.75" customHeight="1">
      <c r="A636" s="43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  <c r="AA636" s="45"/>
      <c r="AB636" s="45"/>
      <c r="AC636" s="45"/>
      <c r="AD636" s="45"/>
      <c r="AE636" s="45"/>
      <c r="AF636" s="45"/>
      <c r="AG636" s="45"/>
      <c r="AH636" s="45"/>
      <c r="AI636" s="45"/>
      <c r="AJ636" s="45"/>
      <c r="AK636" s="45"/>
      <c r="AL636" s="45"/>
      <c r="AM636" s="45"/>
      <c r="AN636" s="45"/>
      <c r="AO636" s="45"/>
      <c r="AP636" s="45"/>
      <c r="AQ636" s="45"/>
      <c r="AR636" s="45"/>
      <c r="AS636" s="45"/>
      <c r="AT636" s="45"/>
      <c r="AU636" s="45"/>
      <c r="AV636" s="45"/>
      <c r="AW636" s="45"/>
      <c r="AX636" s="45"/>
      <c r="AY636" s="45"/>
      <c r="AZ636" s="45"/>
      <c r="BA636" s="45"/>
      <c r="BB636" s="45"/>
      <c r="BC636" s="45"/>
      <c r="BD636" s="45"/>
      <c r="BE636" s="45"/>
      <c r="BF636" s="44"/>
      <c r="BG636" s="46"/>
    </row>
    <row r="637" spans="1:59" s="42" customFormat="1" ht="15.75" customHeight="1">
      <c r="A637" s="43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  <c r="AA637" s="45"/>
      <c r="AB637" s="45"/>
      <c r="AC637" s="45"/>
      <c r="AD637" s="45"/>
      <c r="AE637" s="45"/>
      <c r="AF637" s="45"/>
      <c r="AG637" s="45"/>
      <c r="AH637" s="45"/>
      <c r="AI637" s="45"/>
      <c r="AJ637" s="45"/>
      <c r="AK637" s="45"/>
      <c r="AL637" s="45"/>
      <c r="AM637" s="45"/>
      <c r="AN637" s="45"/>
      <c r="AO637" s="45"/>
      <c r="AP637" s="45"/>
      <c r="AQ637" s="45"/>
      <c r="AR637" s="45"/>
      <c r="AS637" s="45"/>
      <c r="AT637" s="45"/>
      <c r="AU637" s="45"/>
      <c r="AV637" s="45"/>
      <c r="AW637" s="45"/>
      <c r="AX637" s="45"/>
      <c r="AY637" s="45"/>
      <c r="AZ637" s="45"/>
      <c r="BA637" s="45"/>
      <c r="BB637" s="45"/>
      <c r="BC637" s="45"/>
      <c r="BD637" s="45"/>
      <c r="BE637" s="45"/>
      <c r="BF637" s="44"/>
      <c r="BG637" s="46"/>
    </row>
    <row r="638" spans="1:59" s="42" customFormat="1" ht="15.75" customHeight="1">
      <c r="A638" s="43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  <c r="AA638" s="45"/>
      <c r="AB638" s="45"/>
      <c r="AC638" s="45"/>
      <c r="AD638" s="45"/>
      <c r="AE638" s="45"/>
      <c r="AF638" s="45"/>
      <c r="AG638" s="45"/>
      <c r="AH638" s="45"/>
      <c r="AI638" s="45"/>
      <c r="AJ638" s="45"/>
      <c r="AK638" s="45"/>
      <c r="AL638" s="45"/>
      <c r="AM638" s="45"/>
      <c r="AN638" s="45"/>
      <c r="AO638" s="45"/>
      <c r="AP638" s="45"/>
      <c r="AQ638" s="45"/>
      <c r="AR638" s="45"/>
      <c r="AS638" s="45"/>
      <c r="AT638" s="45"/>
      <c r="AU638" s="45"/>
      <c r="AV638" s="45"/>
      <c r="AW638" s="45"/>
      <c r="AX638" s="45"/>
      <c r="AY638" s="45"/>
      <c r="AZ638" s="45"/>
      <c r="BA638" s="45"/>
      <c r="BB638" s="45"/>
      <c r="BC638" s="45"/>
      <c r="BD638" s="45"/>
      <c r="BE638" s="45"/>
      <c r="BF638" s="44"/>
      <c r="BG638" s="46"/>
    </row>
    <row r="639" spans="1:59" s="42" customFormat="1" ht="15.75" customHeight="1">
      <c r="A639" s="43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  <c r="AA639" s="45"/>
      <c r="AB639" s="45"/>
      <c r="AC639" s="45"/>
      <c r="AD639" s="45"/>
      <c r="AE639" s="45"/>
      <c r="AF639" s="45"/>
      <c r="AG639" s="45"/>
      <c r="AH639" s="45"/>
      <c r="AI639" s="45"/>
      <c r="AJ639" s="45"/>
      <c r="AK639" s="45"/>
      <c r="AL639" s="45"/>
      <c r="AM639" s="45"/>
      <c r="AN639" s="45"/>
      <c r="AO639" s="45"/>
      <c r="AP639" s="45"/>
      <c r="AQ639" s="45"/>
      <c r="AR639" s="45"/>
      <c r="AS639" s="45"/>
      <c r="AT639" s="45"/>
      <c r="AU639" s="45"/>
      <c r="AV639" s="45"/>
      <c r="AW639" s="45"/>
      <c r="AX639" s="45"/>
      <c r="AY639" s="45"/>
      <c r="AZ639" s="45"/>
      <c r="BA639" s="45"/>
      <c r="BB639" s="45"/>
      <c r="BC639" s="45"/>
      <c r="BD639" s="45"/>
      <c r="BE639" s="45"/>
      <c r="BF639" s="44"/>
      <c r="BG639" s="46"/>
    </row>
    <row r="640" spans="1:59" s="42" customFormat="1" ht="15.75" customHeight="1">
      <c r="A640" s="43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  <c r="AA640" s="45"/>
      <c r="AB640" s="45"/>
      <c r="AC640" s="45"/>
      <c r="AD640" s="45"/>
      <c r="AE640" s="45"/>
      <c r="AF640" s="45"/>
      <c r="AG640" s="45"/>
      <c r="AH640" s="45"/>
      <c r="AI640" s="45"/>
      <c r="AJ640" s="45"/>
      <c r="AK640" s="45"/>
      <c r="AL640" s="45"/>
      <c r="AM640" s="45"/>
      <c r="AN640" s="45"/>
      <c r="AO640" s="45"/>
      <c r="AP640" s="45"/>
      <c r="AQ640" s="45"/>
      <c r="AR640" s="45"/>
      <c r="AS640" s="45"/>
      <c r="AT640" s="45"/>
      <c r="AU640" s="45"/>
      <c r="AV640" s="45"/>
      <c r="AW640" s="45"/>
      <c r="AX640" s="45"/>
      <c r="AY640" s="45"/>
      <c r="AZ640" s="45"/>
      <c r="BA640" s="45"/>
      <c r="BB640" s="45"/>
      <c r="BC640" s="45"/>
      <c r="BD640" s="45"/>
      <c r="BE640" s="45"/>
      <c r="BF640" s="44"/>
      <c r="BG640" s="46"/>
    </row>
    <row r="641" spans="1:59" s="42" customFormat="1" ht="15.75" customHeight="1">
      <c r="A641" s="43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  <c r="AA641" s="45"/>
      <c r="AB641" s="45"/>
      <c r="AC641" s="45"/>
      <c r="AD641" s="45"/>
      <c r="AE641" s="45"/>
      <c r="AF641" s="45"/>
      <c r="AG641" s="45"/>
      <c r="AH641" s="45"/>
      <c r="AI641" s="45"/>
      <c r="AJ641" s="45"/>
      <c r="AK641" s="45"/>
      <c r="AL641" s="45"/>
      <c r="AM641" s="45"/>
      <c r="AN641" s="45"/>
      <c r="AO641" s="45"/>
      <c r="AP641" s="45"/>
      <c r="AQ641" s="45"/>
      <c r="AR641" s="45"/>
      <c r="AS641" s="45"/>
      <c r="AT641" s="45"/>
      <c r="AU641" s="45"/>
      <c r="AV641" s="45"/>
      <c r="AW641" s="45"/>
      <c r="AX641" s="45"/>
      <c r="AY641" s="45"/>
      <c r="AZ641" s="45"/>
      <c r="BA641" s="45"/>
      <c r="BB641" s="45"/>
      <c r="BC641" s="45"/>
      <c r="BD641" s="45"/>
      <c r="BE641" s="45"/>
      <c r="BF641" s="44"/>
      <c r="BG641" s="46"/>
    </row>
    <row r="642" spans="1:59" s="42" customFormat="1" ht="15.75" customHeight="1">
      <c r="A642" s="43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  <c r="AA642" s="45"/>
      <c r="AB642" s="45"/>
      <c r="AC642" s="45"/>
      <c r="AD642" s="45"/>
      <c r="AE642" s="45"/>
      <c r="AF642" s="45"/>
      <c r="AG642" s="45"/>
      <c r="AH642" s="45"/>
      <c r="AI642" s="45"/>
      <c r="AJ642" s="45"/>
      <c r="AK642" s="45"/>
      <c r="AL642" s="45"/>
      <c r="AM642" s="45"/>
      <c r="AN642" s="45"/>
      <c r="AO642" s="45"/>
      <c r="AP642" s="45"/>
      <c r="AQ642" s="45"/>
      <c r="AR642" s="45"/>
      <c r="AS642" s="45"/>
      <c r="AT642" s="45"/>
      <c r="AU642" s="45"/>
      <c r="AV642" s="45"/>
      <c r="AW642" s="45"/>
      <c r="AX642" s="45"/>
      <c r="AY642" s="45"/>
      <c r="AZ642" s="45"/>
      <c r="BA642" s="45"/>
      <c r="BB642" s="45"/>
      <c r="BC642" s="45"/>
      <c r="BD642" s="45"/>
      <c r="BE642" s="45"/>
      <c r="BF642" s="44"/>
      <c r="BG642" s="46"/>
    </row>
    <row r="643" spans="1:59" s="42" customFormat="1" ht="15.75" customHeight="1">
      <c r="A643" s="43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  <c r="AA643" s="45"/>
      <c r="AB643" s="45"/>
      <c r="AC643" s="45"/>
      <c r="AD643" s="45"/>
      <c r="AE643" s="45"/>
      <c r="AF643" s="45"/>
      <c r="AG643" s="45"/>
      <c r="AH643" s="45"/>
      <c r="AI643" s="45"/>
      <c r="AJ643" s="45"/>
      <c r="AK643" s="45"/>
      <c r="AL643" s="45"/>
      <c r="AM643" s="45"/>
      <c r="AN643" s="45"/>
      <c r="AO643" s="45"/>
      <c r="AP643" s="45"/>
      <c r="AQ643" s="45"/>
      <c r="AR643" s="45"/>
      <c r="AS643" s="45"/>
      <c r="AT643" s="45"/>
      <c r="AU643" s="45"/>
      <c r="AV643" s="45"/>
      <c r="AW643" s="45"/>
      <c r="AX643" s="45"/>
      <c r="AY643" s="45"/>
      <c r="AZ643" s="45"/>
      <c r="BA643" s="45"/>
      <c r="BB643" s="45"/>
      <c r="BC643" s="45"/>
      <c r="BD643" s="45"/>
      <c r="BE643" s="45"/>
      <c r="BF643" s="44"/>
      <c r="BG643" s="46"/>
    </row>
    <row r="644" spans="1:59" s="42" customFormat="1" ht="15.75" customHeight="1">
      <c r="A644" s="43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  <c r="AA644" s="45"/>
      <c r="AB644" s="45"/>
      <c r="AC644" s="45"/>
      <c r="AD644" s="45"/>
      <c r="AE644" s="45"/>
      <c r="AF644" s="45"/>
      <c r="AG644" s="45"/>
      <c r="AH644" s="45"/>
      <c r="AI644" s="45"/>
      <c r="AJ644" s="45"/>
      <c r="AK644" s="45"/>
      <c r="AL644" s="45"/>
      <c r="AM644" s="45"/>
      <c r="AN644" s="45"/>
      <c r="AO644" s="45"/>
      <c r="AP644" s="45"/>
      <c r="AQ644" s="45"/>
      <c r="AR644" s="45"/>
      <c r="AS644" s="45"/>
      <c r="AT644" s="45"/>
      <c r="AU644" s="45"/>
      <c r="AV644" s="45"/>
      <c r="AW644" s="45"/>
      <c r="AX644" s="45"/>
      <c r="AY644" s="45"/>
      <c r="AZ644" s="45"/>
      <c r="BA644" s="45"/>
      <c r="BB644" s="45"/>
      <c r="BC644" s="45"/>
      <c r="BD644" s="45"/>
      <c r="BE644" s="45"/>
      <c r="BF644" s="44"/>
      <c r="BG644" s="46"/>
    </row>
    <row r="645" spans="1:59" s="42" customFormat="1" ht="15.75" customHeight="1">
      <c r="A645" s="43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  <c r="AA645" s="45"/>
      <c r="AB645" s="45"/>
      <c r="AC645" s="45"/>
      <c r="AD645" s="45"/>
      <c r="AE645" s="45"/>
      <c r="AF645" s="45"/>
      <c r="AG645" s="45"/>
      <c r="AH645" s="45"/>
      <c r="AI645" s="45"/>
      <c r="AJ645" s="45"/>
      <c r="AK645" s="45"/>
      <c r="AL645" s="45"/>
      <c r="AM645" s="45"/>
      <c r="AN645" s="45"/>
      <c r="AO645" s="45"/>
      <c r="AP645" s="45"/>
      <c r="AQ645" s="45"/>
      <c r="AR645" s="45"/>
      <c r="AS645" s="45"/>
      <c r="AT645" s="45"/>
      <c r="AU645" s="45"/>
      <c r="AV645" s="45"/>
      <c r="AW645" s="45"/>
      <c r="AX645" s="45"/>
      <c r="AY645" s="45"/>
      <c r="AZ645" s="45"/>
      <c r="BA645" s="45"/>
      <c r="BB645" s="45"/>
      <c r="BC645" s="45"/>
      <c r="BD645" s="45"/>
      <c r="BE645" s="45"/>
      <c r="BF645" s="44"/>
      <c r="BG645" s="46"/>
    </row>
    <row r="646" spans="1:59" s="42" customFormat="1" ht="15.75" customHeight="1">
      <c r="A646" s="43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  <c r="AA646" s="45"/>
      <c r="AB646" s="45"/>
      <c r="AC646" s="45"/>
      <c r="AD646" s="45"/>
      <c r="AE646" s="45"/>
      <c r="AF646" s="45"/>
      <c r="AG646" s="45"/>
      <c r="AH646" s="45"/>
      <c r="AI646" s="45"/>
      <c r="AJ646" s="45"/>
      <c r="AK646" s="45"/>
      <c r="AL646" s="45"/>
      <c r="AM646" s="45"/>
      <c r="AN646" s="45"/>
      <c r="AO646" s="45"/>
      <c r="AP646" s="45"/>
      <c r="AQ646" s="45"/>
      <c r="AR646" s="45"/>
      <c r="AS646" s="45"/>
      <c r="AT646" s="45"/>
      <c r="AU646" s="45"/>
      <c r="AV646" s="45"/>
      <c r="AW646" s="45"/>
      <c r="AX646" s="45"/>
      <c r="AY646" s="45"/>
      <c r="AZ646" s="45"/>
      <c r="BA646" s="45"/>
      <c r="BB646" s="45"/>
      <c r="BC646" s="45"/>
      <c r="BD646" s="45"/>
      <c r="BE646" s="45"/>
      <c r="BF646" s="44"/>
      <c r="BG646" s="46"/>
    </row>
    <row r="647" spans="1:59" s="42" customFormat="1" ht="15.75" customHeight="1">
      <c r="A647" s="43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  <c r="AA647" s="45"/>
      <c r="AB647" s="45"/>
      <c r="AC647" s="45"/>
      <c r="AD647" s="45"/>
      <c r="AE647" s="45"/>
      <c r="AF647" s="45"/>
      <c r="AG647" s="45"/>
      <c r="AH647" s="45"/>
      <c r="AI647" s="45"/>
      <c r="AJ647" s="45"/>
      <c r="AK647" s="45"/>
      <c r="AL647" s="45"/>
      <c r="AM647" s="45"/>
      <c r="AN647" s="45"/>
      <c r="AO647" s="45"/>
      <c r="AP647" s="45"/>
      <c r="AQ647" s="45"/>
      <c r="AR647" s="45"/>
      <c r="AS647" s="45"/>
      <c r="AT647" s="45"/>
      <c r="AU647" s="45"/>
      <c r="AV647" s="45"/>
      <c r="AW647" s="45"/>
      <c r="AX647" s="45"/>
      <c r="AY647" s="45"/>
      <c r="AZ647" s="45"/>
      <c r="BA647" s="45"/>
      <c r="BB647" s="45"/>
      <c r="BC647" s="45"/>
      <c r="BD647" s="45"/>
      <c r="BE647" s="45"/>
      <c r="BF647" s="44"/>
      <c r="BG647" s="46"/>
    </row>
    <row r="648" spans="1:59" s="42" customFormat="1" ht="15.75" customHeight="1">
      <c r="A648" s="43"/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  <c r="AA648" s="45"/>
      <c r="AB648" s="45"/>
      <c r="AC648" s="45"/>
      <c r="AD648" s="45"/>
      <c r="AE648" s="45"/>
      <c r="AF648" s="45"/>
      <c r="AG648" s="45"/>
      <c r="AH648" s="45"/>
      <c r="AI648" s="45"/>
      <c r="AJ648" s="45"/>
      <c r="AK648" s="45"/>
      <c r="AL648" s="45"/>
      <c r="AM648" s="45"/>
      <c r="AN648" s="45"/>
      <c r="AO648" s="45"/>
      <c r="AP648" s="45"/>
      <c r="AQ648" s="45"/>
      <c r="AR648" s="45"/>
      <c r="AS648" s="45"/>
      <c r="AT648" s="45"/>
      <c r="AU648" s="45"/>
      <c r="AV648" s="45"/>
      <c r="AW648" s="45"/>
      <c r="AX648" s="45"/>
      <c r="AY648" s="45"/>
      <c r="AZ648" s="45"/>
      <c r="BA648" s="45"/>
      <c r="BB648" s="45"/>
      <c r="BC648" s="45"/>
      <c r="BD648" s="45"/>
      <c r="BE648" s="45"/>
      <c r="BF648" s="44"/>
      <c r="BG648" s="46"/>
    </row>
    <row r="649" spans="1:59" s="42" customFormat="1" ht="15.75" customHeight="1">
      <c r="A649" s="43"/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  <c r="AA649" s="45"/>
      <c r="AB649" s="45"/>
      <c r="AC649" s="45"/>
      <c r="AD649" s="45"/>
      <c r="AE649" s="45"/>
      <c r="AF649" s="45"/>
      <c r="AG649" s="45"/>
      <c r="AH649" s="45"/>
      <c r="AI649" s="45"/>
      <c r="AJ649" s="45"/>
      <c r="AK649" s="45"/>
      <c r="AL649" s="45"/>
      <c r="AM649" s="45"/>
      <c r="AN649" s="45"/>
      <c r="AO649" s="45"/>
      <c r="AP649" s="45"/>
      <c r="AQ649" s="45"/>
      <c r="AR649" s="45"/>
      <c r="AS649" s="45"/>
      <c r="AT649" s="45"/>
      <c r="AU649" s="45"/>
      <c r="AV649" s="45"/>
      <c r="AW649" s="45"/>
      <c r="AX649" s="45"/>
      <c r="AY649" s="45"/>
      <c r="AZ649" s="45"/>
      <c r="BA649" s="45"/>
      <c r="BB649" s="45"/>
      <c r="BC649" s="45"/>
      <c r="BD649" s="45"/>
      <c r="BE649" s="45"/>
      <c r="BF649" s="44"/>
      <c r="BG649" s="46"/>
    </row>
    <row r="650" spans="1:59" s="42" customFormat="1" ht="15.75" customHeight="1">
      <c r="A650" s="43"/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  <c r="AA650" s="45"/>
      <c r="AB650" s="45"/>
      <c r="AC650" s="45"/>
      <c r="AD650" s="45"/>
      <c r="AE650" s="45"/>
      <c r="AF650" s="45"/>
      <c r="AG650" s="45"/>
      <c r="AH650" s="45"/>
      <c r="AI650" s="45"/>
      <c r="AJ650" s="45"/>
      <c r="AK650" s="45"/>
      <c r="AL650" s="45"/>
      <c r="AM650" s="45"/>
      <c r="AN650" s="45"/>
      <c r="AO650" s="45"/>
      <c r="AP650" s="45"/>
      <c r="AQ650" s="45"/>
      <c r="AR650" s="45"/>
      <c r="AS650" s="45"/>
      <c r="AT650" s="45"/>
      <c r="AU650" s="45"/>
      <c r="AV650" s="45"/>
      <c r="AW650" s="45"/>
      <c r="AX650" s="45"/>
      <c r="AY650" s="45"/>
      <c r="AZ650" s="45"/>
      <c r="BA650" s="45"/>
      <c r="BB650" s="45"/>
      <c r="BC650" s="45"/>
      <c r="BD650" s="45"/>
      <c r="BE650" s="45"/>
      <c r="BF650" s="44"/>
      <c r="BG650" s="46"/>
    </row>
    <row r="651" spans="1:59" s="42" customFormat="1" ht="15.75" customHeight="1">
      <c r="A651" s="43"/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  <c r="AA651" s="45"/>
      <c r="AB651" s="45"/>
      <c r="AC651" s="45"/>
      <c r="AD651" s="45"/>
      <c r="AE651" s="45"/>
      <c r="AF651" s="45"/>
      <c r="AG651" s="45"/>
      <c r="AH651" s="45"/>
      <c r="AI651" s="45"/>
      <c r="AJ651" s="45"/>
      <c r="AK651" s="45"/>
      <c r="AL651" s="45"/>
      <c r="AM651" s="45"/>
      <c r="AN651" s="45"/>
      <c r="AO651" s="45"/>
      <c r="AP651" s="45"/>
      <c r="AQ651" s="45"/>
      <c r="AR651" s="45"/>
      <c r="AS651" s="45"/>
      <c r="AT651" s="45"/>
      <c r="AU651" s="45"/>
      <c r="AV651" s="45"/>
      <c r="AW651" s="45"/>
      <c r="AX651" s="45"/>
      <c r="AY651" s="45"/>
      <c r="AZ651" s="45"/>
      <c r="BA651" s="45"/>
      <c r="BB651" s="45"/>
      <c r="BC651" s="45"/>
      <c r="BD651" s="45"/>
      <c r="BE651" s="45"/>
      <c r="BF651" s="44"/>
      <c r="BG651" s="46"/>
    </row>
    <row r="652" spans="1:59" s="42" customFormat="1" ht="15.75" customHeight="1">
      <c r="A652" s="43"/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  <c r="AA652" s="45"/>
      <c r="AB652" s="45"/>
      <c r="AC652" s="45"/>
      <c r="AD652" s="45"/>
      <c r="AE652" s="45"/>
      <c r="AF652" s="45"/>
      <c r="AG652" s="45"/>
      <c r="AH652" s="45"/>
      <c r="AI652" s="45"/>
      <c r="AJ652" s="45"/>
      <c r="AK652" s="45"/>
      <c r="AL652" s="45"/>
      <c r="AM652" s="45"/>
      <c r="AN652" s="45"/>
      <c r="AO652" s="45"/>
      <c r="AP652" s="45"/>
      <c r="AQ652" s="45"/>
      <c r="AR652" s="45"/>
      <c r="AS652" s="45"/>
      <c r="AT652" s="45"/>
      <c r="AU652" s="45"/>
      <c r="AV652" s="45"/>
      <c r="AW652" s="45"/>
      <c r="AX652" s="45"/>
      <c r="AY652" s="45"/>
      <c r="AZ652" s="45"/>
      <c r="BA652" s="45"/>
      <c r="BB652" s="45"/>
      <c r="BC652" s="45"/>
      <c r="BD652" s="45"/>
      <c r="BE652" s="45"/>
      <c r="BF652" s="44"/>
      <c r="BG652" s="46"/>
    </row>
    <row r="653" spans="1:59" s="42" customFormat="1" ht="15.75" customHeight="1">
      <c r="A653" s="43"/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  <c r="AA653" s="45"/>
      <c r="AB653" s="45"/>
      <c r="AC653" s="45"/>
      <c r="AD653" s="45"/>
      <c r="AE653" s="45"/>
      <c r="AF653" s="45"/>
      <c r="AG653" s="45"/>
      <c r="AH653" s="45"/>
      <c r="AI653" s="45"/>
      <c r="AJ653" s="45"/>
      <c r="AK653" s="45"/>
      <c r="AL653" s="45"/>
      <c r="AM653" s="45"/>
      <c r="AN653" s="45"/>
      <c r="AO653" s="45"/>
      <c r="AP653" s="45"/>
      <c r="AQ653" s="45"/>
      <c r="AR653" s="45"/>
      <c r="AS653" s="45"/>
      <c r="AT653" s="45"/>
      <c r="AU653" s="45"/>
      <c r="AV653" s="45"/>
      <c r="AW653" s="45"/>
      <c r="AX653" s="45"/>
      <c r="AY653" s="45"/>
      <c r="AZ653" s="45"/>
      <c r="BA653" s="45"/>
      <c r="BB653" s="45"/>
      <c r="BC653" s="45"/>
      <c r="BD653" s="45"/>
      <c r="BE653" s="45"/>
      <c r="BF653" s="44"/>
      <c r="BG653" s="46"/>
    </row>
    <row r="654" spans="1:59" s="42" customFormat="1" ht="15.75" customHeight="1">
      <c r="A654" s="43"/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  <c r="AA654" s="45"/>
      <c r="AB654" s="45"/>
      <c r="AC654" s="45"/>
      <c r="AD654" s="45"/>
      <c r="AE654" s="45"/>
      <c r="AF654" s="45"/>
      <c r="AG654" s="45"/>
      <c r="AH654" s="45"/>
      <c r="AI654" s="45"/>
      <c r="AJ654" s="45"/>
      <c r="AK654" s="45"/>
      <c r="AL654" s="45"/>
      <c r="AM654" s="45"/>
      <c r="AN654" s="45"/>
      <c r="AO654" s="45"/>
      <c r="AP654" s="45"/>
      <c r="AQ654" s="45"/>
      <c r="AR654" s="45"/>
      <c r="AS654" s="45"/>
      <c r="AT654" s="45"/>
      <c r="AU654" s="45"/>
      <c r="AV654" s="45"/>
      <c r="AW654" s="45"/>
      <c r="AX654" s="45"/>
      <c r="AY654" s="45"/>
      <c r="AZ654" s="45"/>
      <c r="BA654" s="45"/>
      <c r="BB654" s="45"/>
      <c r="BC654" s="45"/>
      <c r="BD654" s="45"/>
      <c r="BE654" s="45"/>
      <c r="BF654" s="44"/>
      <c r="BG654" s="46"/>
    </row>
    <row r="655" spans="1:59" s="42" customFormat="1" ht="15.75" customHeight="1">
      <c r="A655" s="43"/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  <c r="AA655" s="45"/>
      <c r="AB655" s="45"/>
      <c r="AC655" s="45"/>
      <c r="AD655" s="45"/>
      <c r="AE655" s="45"/>
      <c r="AF655" s="45"/>
      <c r="AG655" s="45"/>
      <c r="AH655" s="45"/>
      <c r="AI655" s="45"/>
      <c r="AJ655" s="45"/>
      <c r="AK655" s="45"/>
      <c r="AL655" s="45"/>
      <c r="AM655" s="45"/>
      <c r="AN655" s="45"/>
      <c r="AO655" s="45"/>
      <c r="AP655" s="45"/>
      <c r="AQ655" s="45"/>
      <c r="AR655" s="45"/>
      <c r="AS655" s="45"/>
      <c r="AT655" s="45"/>
      <c r="AU655" s="45"/>
      <c r="AV655" s="45"/>
      <c r="AW655" s="45"/>
      <c r="AX655" s="45"/>
      <c r="AY655" s="45"/>
      <c r="AZ655" s="45"/>
      <c r="BA655" s="45"/>
      <c r="BB655" s="45"/>
      <c r="BC655" s="45"/>
      <c r="BD655" s="45"/>
      <c r="BE655" s="45"/>
      <c r="BF655" s="44"/>
      <c r="BG655" s="46"/>
    </row>
    <row r="656" spans="1:59" s="42" customFormat="1" ht="15.75" customHeight="1">
      <c r="A656" s="43"/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  <c r="AA656" s="45"/>
      <c r="AB656" s="45"/>
      <c r="AC656" s="45"/>
      <c r="AD656" s="45"/>
      <c r="AE656" s="45"/>
      <c r="AF656" s="45"/>
      <c r="AG656" s="45"/>
      <c r="AH656" s="45"/>
      <c r="AI656" s="45"/>
      <c r="AJ656" s="45"/>
      <c r="AK656" s="45"/>
      <c r="AL656" s="45"/>
      <c r="AM656" s="45"/>
      <c r="AN656" s="45"/>
      <c r="AO656" s="45"/>
      <c r="AP656" s="45"/>
      <c r="AQ656" s="45"/>
      <c r="AR656" s="45"/>
      <c r="AS656" s="45"/>
      <c r="AT656" s="45"/>
      <c r="AU656" s="45"/>
      <c r="AV656" s="45"/>
      <c r="AW656" s="45"/>
      <c r="AX656" s="45"/>
      <c r="AY656" s="45"/>
      <c r="AZ656" s="45"/>
      <c r="BA656" s="45"/>
      <c r="BB656" s="45"/>
      <c r="BC656" s="45"/>
      <c r="BD656" s="45"/>
      <c r="BE656" s="45"/>
      <c r="BF656" s="44"/>
      <c r="BG656" s="46"/>
    </row>
    <row r="657" spans="1:59" s="42" customFormat="1" ht="15.75" customHeight="1">
      <c r="A657" s="43"/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  <c r="AA657" s="45"/>
      <c r="AB657" s="45"/>
      <c r="AC657" s="45"/>
      <c r="AD657" s="45"/>
      <c r="AE657" s="45"/>
      <c r="AF657" s="45"/>
      <c r="AG657" s="45"/>
      <c r="AH657" s="45"/>
      <c r="AI657" s="45"/>
      <c r="AJ657" s="45"/>
      <c r="AK657" s="45"/>
      <c r="AL657" s="45"/>
      <c r="AM657" s="45"/>
      <c r="AN657" s="45"/>
      <c r="AO657" s="45"/>
      <c r="AP657" s="45"/>
      <c r="AQ657" s="45"/>
      <c r="AR657" s="45"/>
      <c r="AS657" s="45"/>
      <c r="AT657" s="45"/>
      <c r="AU657" s="45"/>
      <c r="AV657" s="45"/>
      <c r="AW657" s="45"/>
      <c r="AX657" s="45"/>
      <c r="AY657" s="45"/>
      <c r="AZ657" s="45"/>
      <c r="BA657" s="45"/>
      <c r="BB657" s="45"/>
      <c r="BC657" s="45"/>
      <c r="BD657" s="45"/>
      <c r="BE657" s="45"/>
      <c r="BF657" s="44"/>
      <c r="BG657" s="46"/>
    </row>
    <row r="658" spans="1:59" s="42" customFormat="1" ht="15.75" customHeight="1">
      <c r="A658" s="43"/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  <c r="AA658" s="45"/>
      <c r="AB658" s="45"/>
      <c r="AC658" s="45"/>
      <c r="AD658" s="45"/>
      <c r="AE658" s="45"/>
      <c r="AF658" s="45"/>
      <c r="AG658" s="45"/>
      <c r="AH658" s="45"/>
      <c r="AI658" s="45"/>
      <c r="AJ658" s="45"/>
      <c r="AK658" s="45"/>
      <c r="AL658" s="45"/>
      <c r="AM658" s="45"/>
      <c r="AN658" s="45"/>
      <c r="AO658" s="45"/>
      <c r="AP658" s="45"/>
      <c r="AQ658" s="45"/>
      <c r="AR658" s="45"/>
      <c r="AS658" s="45"/>
      <c r="AT658" s="45"/>
      <c r="AU658" s="45"/>
      <c r="AV658" s="45"/>
      <c r="AW658" s="45"/>
      <c r="AX658" s="45"/>
      <c r="AY658" s="45"/>
      <c r="AZ658" s="45"/>
      <c r="BA658" s="45"/>
      <c r="BB658" s="45"/>
      <c r="BC658" s="45"/>
      <c r="BD658" s="45"/>
      <c r="BE658" s="45"/>
      <c r="BF658" s="44"/>
      <c r="BG658" s="46"/>
    </row>
    <row r="659" spans="1:59" s="42" customFormat="1" ht="15.75" customHeight="1">
      <c r="A659" s="43"/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  <c r="AA659" s="45"/>
      <c r="AB659" s="45"/>
      <c r="AC659" s="45"/>
      <c r="AD659" s="45"/>
      <c r="AE659" s="45"/>
      <c r="AF659" s="45"/>
      <c r="AG659" s="45"/>
      <c r="AH659" s="45"/>
      <c r="AI659" s="45"/>
      <c r="AJ659" s="45"/>
      <c r="AK659" s="45"/>
      <c r="AL659" s="45"/>
      <c r="AM659" s="45"/>
      <c r="AN659" s="45"/>
      <c r="AO659" s="45"/>
      <c r="AP659" s="45"/>
      <c r="AQ659" s="45"/>
      <c r="AR659" s="45"/>
      <c r="AS659" s="45"/>
      <c r="AT659" s="45"/>
      <c r="AU659" s="45"/>
      <c r="AV659" s="45"/>
      <c r="AW659" s="45"/>
      <c r="AX659" s="45"/>
      <c r="AY659" s="45"/>
      <c r="AZ659" s="45"/>
      <c r="BA659" s="45"/>
      <c r="BB659" s="45"/>
      <c r="BC659" s="45"/>
      <c r="BD659" s="45"/>
      <c r="BE659" s="45"/>
      <c r="BF659" s="44"/>
      <c r="BG659" s="46"/>
    </row>
    <row r="660" spans="1:59" s="42" customFormat="1" ht="15.75" customHeight="1">
      <c r="A660" s="43"/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  <c r="AA660" s="45"/>
      <c r="AB660" s="45"/>
      <c r="AC660" s="45"/>
      <c r="AD660" s="45"/>
      <c r="AE660" s="45"/>
      <c r="AF660" s="45"/>
      <c r="AG660" s="45"/>
      <c r="AH660" s="45"/>
      <c r="AI660" s="45"/>
      <c r="AJ660" s="45"/>
      <c r="AK660" s="45"/>
      <c r="AL660" s="45"/>
      <c r="AM660" s="45"/>
      <c r="AN660" s="45"/>
      <c r="AO660" s="45"/>
      <c r="AP660" s="45"/>
      <c r="AQ660" s="45"/>
      <c r="AR660" s="45"/>
      <c r="AS660" s="45"/>
      <c r="AT660" s="45"/>
      <c r="AU660" s="45"/>
      <c r="AV660" s="45"/>
      <c r="AW660" s="45"/>
      <c r="AX660" s="45"/>
      <c r="AY660" s="45"/>
      <c r="AZ660" s="45"/>
      <c r="BA660" s="45"/>
      <c r="BB660" s="45"/>
      <c r="BC660" s="45"/>
      <c r="BD660" s="45"/>
      <c r="BE660" s="45"/>
      <c r="BF660" s="44"/>
      <c r="BG660" s="46"/>
    </row>
    <row r="661" spans="1:59" s="42" customFormat="1" ht="15.75" customHeight="1">
      <c r="A661" s="43"/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  <c r="AA661" s="45"/>
      <c r="AB661" s="45"/>
      <c r="AC661" s="45"/>
      <c r="AD661" s="45"/>
      <c r="AE661" s="45"/>
      <c r="AF661" s="45"/>
      <c r="AG661" s="45"/>
      <c r="AH661" s="45"/>
      <c r="AI661" s="45"/>
      <c r="AJ661" s="45"/>
      <c r="AK661" s="45"/>
      <c r="AL661" s="45"/>
      <c r="AM661" s="45"/>
      <c r="AN661" s="45"/>
      <c r="AO661" s="45"/>
      <c r="AP661" s="45"/>
      <c r="AQ661" s="45"/>
      <c r="AR661" s="45"/>
      <c r="AS661" s="45"/>
      <c r="AT661" s="45"/>
      <c r="AU661" s="45"/>
      <c r="AV661" s="45"/>
      <c r="AW661" s="45"/>
      <c r="AX661" s="45"/>
      <c r="AY661" s="45"/>
      <c r="AZ661" s="45"/>
      <c r="BA661" s="45"/>
      <c r="BB661" s="45"/>
      <c r="BC661" s="45"/>
      <c r="BD661" s="45"/>
      <c r="BE661" s="45"/>
      <c r="BF661" s="44"/>
      <c r="BG661" s="46"/>
    </row>
    <row r="662" spans="1:59" s="42" customFormat="1" ht="15.75" customHeight="1">
      <c r="A662" s="43"/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  <c r="AA662" s="45"/>
      <c r="AB662" s="45"/>
      <c r="AC662" s="45"/>
      <c r="AD662" s="45"/>
      <c r="AE662" s="45"/>
      <c r="AF662" s="45"/>
      <c r="AG662" s="45"/>
      <c r="AH662" s="45"/>
      <c r="AI662" s="45"/>
      <c r="AJ662" s="45"/>
      <c r="AK662" s="45"/>
      <c r="AL662" s="45"/>
      <c r="AM662" s="45"/>
      <c r="AN662" s="45"/>
      <c r="AO662" s="45"/>
      <c r="AP662" s="45"/>
      <c r="AQ662" s="45"/>
      <c r="AR662" s="45"/>
      <c r="AS662" s="45"/>
      <c r="AT662" s="45"/>
      <c r="AU662" s="45"/>
      <c r="AV662" s="45"/>
      <c r="AW662" s="45"/>
      <c r="AX662" s="45"/>
      <c r="AY662" s="45"/>
      <c r="AZ662" s="45"/>
      <c r="BA662" s="45"/>
      <c r="BB662" s="45"/>
      <c r="BC662" s="45"/>
      <c r="BD662" s="45"/>
      <c r="BE662" s="45"/>
      <c r="BF662" s="44"/>
      <c r="BG662" s="46"/>
    </row>
    <row r="663" spans="1:59" s="42" customFormat="1" ht="15.75" customHeight="1">
      <c r="A663" s="43"/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  <c r="AA663" s="45"/>
      <c r="AB663" s="45"/>
      <c r="AC663" s="45"/>
      <c r="AD663" s="45"/>
      <c r="AE663" s="45"/>
      <c r="AF663" s="45"/>
      <c r="AG663" s="45"/>
      <c r="AH663" s="45"/>
      <c r="AI663" s="45"/>
      <c r="AJ663" s="45"/>
      <c r="AK663" s="45"/>
      <c r="AL663" s="45"/>
      <c r="AM663" s="45"/>
      <c r="AN663" s="45"/>
      <c r="AO663" s="45"/>
      <c r="AP663" s="45"/>
      <c r="AQ663" s="45"/>
      <c r="AR663" s="45"/>
      <c r="AS663" s="45"/>
      <c r="AT663" s="45"/>
      <c r="AU663" s="45"/>
      <c r="AV663" s="45"/>
      <c r="AW663" s="45"/>
      <c r="AX663" s="45"/>
      <c r="AY663" s="45"/>
      <c r="AZ663" s="45"/>
      <c r="BA663" s="45"/>
      <c r="BB663" s="45"/>
      <c r="BC663" s="45"/>
      <c r="BD663" s="45"/>
      <c r="BE663" s="45"/>
      <c r="BF663" s="44"/>
      <c r="BG663" s="46"/>
    </row>
    <row r="664" spans="1:59" s="42" customFormat="1" ht="15.75" customHeight="1">
      <c r="A664" s="43"/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  <c r="AA664" s="45"/>
      <c r="AB664" s="45"/>
      <c r="AC664" s="45"/>
      <c r="AD664" s="45"/>
      <c r="AE664" s="45"/>
      <c r="AF664" s="45"/>
      <c r="AG664" s="45"/>
      <c r="AH664" s="45"/>
      <c r="AI664" s="45"/>
      <c r="AJ664" s="45"/>
      <c r="AK664" s="45"/>
      <c r="AL664" s="45"/>
      <c r="AM664" s="45"/>
      <c r="AN664" s="45"/>
      <c r="AO664" s="45"/>
      <c r="AP664" s="45"/>
      <c r="AQ664" s="45"/>
      <c r="AR664" s="45"/>
      <c r="AS664" s="45"/>
      <c r="AT664" s="45"/>
      <c r="AU664" s="45"/>
      <c r="AV664" s="45"/>
      <c r="AW664" s="45"/>
      <c r="AX664" s="45"/>
      <c r="AY664" s="45"/>
      <c r="AZ664" s="45"/>
      <c r="BA664" s="45"/>
      <c r="BB664" s="45"/>
      <c r="BC664" s="45"/>
      <c r="BD664" s="45"/>
      <c r="BE664" s="45"/>
      <c r="BF664" s="44"/>
      <c r="BG664" s="46"/>
    </row>
    <row r="665" spans="1:59" s="42" customFormat="1" ht="15.75" customHeight="1">
      <c r="A665" s="43"/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  <c r="AA665" s="45"/>
      <c r="AB665" s="45"/>
      <c r="AC665" s="45"/>
      <c r="AD665" s="45"/>
      <c r="AE665" s="45"/>
      <c r="AF665" s="45"/>
      <c r="AG665" s="45"/>
      <c r="AH665" s="45"/>
      <c r="AI665" s="45"/>
      <c r="AJ665" s="45"/>
      <c r="AK665" s="45"/>
      <c r="AL665" s="45"/>
      <c r="AM665" s="45"/>
      <c r="AN665" s="45"/>
      <c r="AO665" s="45"/>
      <c r="AP665" s="45"/>
      <c r="AQ665" s="45"/>
      <c r="AR665" s="45"/>
      <c r="AS665" s="45"/>
      <c r="AT665" s="45"/>
      <c r="AU665" s="45"/>
      <c r="AV665" s="45"/>
      <c r="AW665" s="45"/>
      <c r="AX665" s="45"/>
      <c r="AY665" s="45"/>
      <c r="AZ665" s="45"/>
      <c r="BA665" s="45"/>
      <c r="BB665" s="45"/>
      <c r="BC665" s="45"/>
      <c r="BD665" s="45"/>
      <c r="BE665" s="45"/>
      <c r="BF665" s="44"/>
      <c r="BG665" s="46"/>
    </row>
    <row r="666" spans="1:59" s="42" customFormat="1" ht="15.75" customHeight="1">
      <c r="A666" s="43"/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  <c r="AA666" s="45"/>
      <c r="AB666" s="45"/>
      <c r="AC666" s="45"/>
      <c r="AD666" s="45"/>
      <c r="AE666" s="45"/>
      <c r="AF666" s="45"/>
      <c r="AG666" s="45"/>
      <c r="AH666" s="45"/>
      <c r="AI666" s="45"/>
      <c r="AJ666" s="45"/>
      <c r="AK666" s="45"/>
      <c r="AL666" s="45"/>
      <c r="AM666" s="45"/>
      <c r="AN666" s="45"/>
      <c r="AO666" s="45"/>
      <c r="AP666" s="45"/>
      <c r="AQ666" s="45"/>
      <c r="AR666" s="45"/>
      <c r="AS666" s="45"/>
      <c r="AT666" s="45"/>
      <c r="AU666" s="45"/>
      <c r="AV666" s="45"/>
      <c r="AW666" s="45"/>
      <c r="AX666" s="45"/>
      <c r="AY666" s="45"/>
      <c r="AZ666" s="45"/>
      <c r="BA666" s="45"/>
      <c r="BB666" s="45"/>
      <c r="BC666" s="45"/>
      <c r="BD666" s="45"/>
      <c r="BE666" s="45"/>
      <c r="BF666" s="44"/>
      <c r="BG666" s="46"/>
    </row>
    <row r="667" spans="1:59" s="42" customFormat="1" ht="15.75" customHeight="1">
      <c r="A667" s="43"/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  <c r="AA667" s="45"/>
      <c r="AB667" s="45"/>
      <c r="AC667" s="45"/>
      <c r="AD667" s="45"/>
      <c r="AE667" s="45"/>
      <c r="AF667" s="45"/>
      <c r="AG667" s="45"/>
      <c r="AH667" s="45"/>
      <c r="AI667" s="45"/>
      <c r="AJ667" s="45"/>
      <c r="AK667" s="45"/>
      <c r="AL667" s="45"/>
      <c r="AM667" s="45"/>
      <c r="AN667" s="45"/>
      <c r="AO667" s="45"/>
      <c r="AP667" s="45"/>
      <c r="AQ667" s="45"/>
      <c r="AR667" s="45"/>
      <c r="AS667" s="45"/>
      <c r="AT667" s="45"/>
      <c r="AU667" s="45"/>
      <c r="AV667" s="45"/>
      <c r="AW667" s="45"/>
      <c r="AX667" s="45"/>
      <c r="AY667" s="45"/>
      <c r="AZ667" s="45"/>
      <c r="BA667" s="45"/>
      <c r="BB667" s="45"/>
      <c r="BC667" s="45"/>
      <c r="BD667" s="45"/>
      <c r="BE667" s="45"/>
      <c r="BF667" s="44"/>
      <c r="BG667" s="46"/>
    </row>
    <row r="668" spans="1:59" s="42" customFormat="1" ht="15.75" customHeight="1">
      <c r="A668" s="43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  <c r="AA668" s="45"/>
      <c r="AB668" s="45"/>
      <c r="AC668" s="45"/>
      <c r="AD668" s="45"/>
      <c r="AE668" s="45"/>
      <c r="AF668" s="45"/>
      <c r="AG668" s="45"/>
      <c r="AH668" s="45"/>
      <c r="AI668" s="45"/>
      <c r="AJ668" s="45"/>
      <c r="AK668" s="45"/>
      <c r="AL668" s="45"/>
      <c r="AM668" s="45"/>
      <c r="AN668" s="45"/>
      <c r="AO668" s="45"/>
      <c r="AP668" s="45"/>
      <c r="AQ668" s="45"/>
      <c r="AR668" s="45"/>
      <c r="AS668" s="45"/>
      <c r="AT668" s="45"/>
      <c r="AU668" s="45"/>
      <c r="AV668" s="45"/>
      <c r="AW668" s="45"/>
      <c r="AX668" s="45"/>
      <c r="AY668" s="45"/>
      <c r="AZ668" s="45"/>
      <c r="BA668" s="45"/>
      <c r="BB668" s="45"/>
      <c r="BC668" s="45"/>
      <c r="BD668" s="45"/>
      <c r="BE668" s="45"/>
      <c r="BF668" s="44"/>
      <c r="BG668" s="46"/>
    </row>
    <row r="669" spans="1:59" s="42" customFormat="1" ht="15.75" customHeight="1">
      <c r="A669" s="43"/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  <c r="AA669" s="45"/>
      <c r="AB669" s="45"/>
      <c r="AC669" s="45"/>
      <c r="AD669" s="45"/>
      <c r="AE669" s="45"/>
      <c r="AF669" s="45"/>
      <c r="AG669" s="45"/>
      <c r="AH669" s="45"/>
      <c r="AI669" s="45"/>
      <c r="AJ669" s="45"/>
      <c r="AK669" s="45"/>
      <c r="AL669" s="45"/>
      <c r="AM669" s="45"/>
      <c r="AN669" s="45"/>
      <c r="AO669" s="45"/>
      <c r="AP669" s="45"/>
      <c r="AQ669" s="45"/>
      <c r="AR669" s="45"/>
      <c r="AS669" s="45"/>
      <c r="AT669" s="45"/>
      <c r="AU669" s="45"/>
      <c r="AV669" s="45"/>
      <c r="AW669" s="45"/>
      <c r="AX669" s="45"/>
      <c r="AY669" s="45"/>
      <c r="AZ669" s="45"/>
      <c r="BA669" s="45"/>
      <c r="BB669" s="45"/>
      <c r="BC669" s="45"/>
      <c r="BD669" s="45"/>
      <c r="BE669" s="45"/>
      <c r="BF669" s="44"/>
      <c r="BG669" s="46"/>
    </row>
    <row r="670" spans="1:59" s="42" customFormat="1" ht="15.75" customHeight="1">
      <c r="A670" s="43"/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  <c r="AA670" s="45"/>
      <c r="AB670" s="45"/>
      <c r="AC670" s="45"/>
      <c r="AD670" s="45"/>
      <c r="AE670" s="45"/>
      <c r="AF670" s="45"/>
      <c r="AG670" s="45"/>
      <c r="AH670" s="45"/>
      <c r="AI670" s="45"/>
      <c r="AJ670" s="45"/>
      <c r="AK670" s="45"/>
      <c r="AL670" s="45"/>
      <c r="AM670" s="45"/>
      <c r="AN670" s="45"/>
      <c r="AO670" s="45"/>
      <c r="AP670" s="45"/>
      <c r="AQ670" s="45"/>
      <c r="AR670" s="45"/>
      <c r="AS670" s="45"/>
      <c r="AT670" s="45"/>
      <c r="AU670" s="45"/>
      <c r="AV670" s="45"/>
      <c r="AW670" s="45"/>
      <c r="AX670" s="45"/>
      <c r="AY670" s="45"/>
      <c r="AZ670" s="45"/>
      <c r="BA670" s="45"/>
      <c r="BB670" s="45"/>
      <c r="BC670" s="45"/>
      <c r="BD670" s="45"/>
      <c r="BE670" s="45"/>
      <c r="BF670" s="44"/>
      <c r="BG670" s="46"/>
    </row>
    <row r="671" spans="1:59" s="42" customFormat="1" ht="15.75" customHeight="1">
      <c r="A671" s="43"/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  <c r="AA671" s="45"/>
      <c r="AB671" s="45"/>
      <c r="AC671" s="45"/>
      <c r="AD671" s="45"/>
      <c r="AE671" s="45"/>
      <c r="AF671" s="45"/>
      <c r="AG671" s="45"/>
      <c r="AH671" s="45"/>
      <c r="AI671" s="45"/>
      <c r="AJ671" s="45"/>
      <c r="AK671" s="45"/>
      <c r="AL671" s="45"/>
      <c r="AM671" s="45"/>
      <c r="AN671" s="45"/>
      <c r="AO671" s="45"/>
      <c r="AP671" s="45"/>
      <c r="AQ671" s="45"/>
      <c r="AR671" s="45"/>
      <c r="AS671" s="45"/>
      <c r="AT671" s="45"/>
      <c r="AU671" s="45"/>
      <c r="AV671" s="45"/>
      <c r="AW671" s="45"/>
      <c r="AX671" s="45"/>
      <c r="AY671" s="45"/>
      <c r="AZ671" s="45"/>
      <c r="BA671" s="45"/>
      <c r="BB671" s="45"/>
      <c r="BC671" s="45"/>
      <c r="BD671" s="45"/>
      <c r="BE671" s="45"/>
      <c r="BF671" s="44"/>
      <c r="BG671" s="46"/>
    </row>
    <row r="672" spans="1:59" s="42" customFormat="1" ht="15.75" customHeight="1">
      <c r="A672" s="43"/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  <c r="AA672" s="45"/>
      <c r="AB672" s="45"/>
      <c r="AC672" s="45"/>
      <c r="AD672" s="45"/>
      <c r="AE672" s="45"/>
      <c r="AF672" s="45"/>
      <c r="AG672" s="45"/>
      <c r="AH672" s="45"/>
      <c r="AI672" s="45"/>
      <c r="AJ672" s="45"/>
      <c r="AK672" s="45"/>
      <c r="AL672" s="45"/>
      <c r="AM672" s="45"/>
      <c r="AN672" s="45"/>
      <c r="AO672" s="45"/>
      <c r="AP672" s="45"/>
      <c r="AQ672" s="45"/>
      <c r="AR672" s="45"/>
      <c r="AS672" s="45"/>
      <c r="AT672" s="45"/>
      <c r="AU672" s="45"/>
      <c r="AV672" s="45"/>
      <c r="AW672" s="45"/>
      <c r="AX672" s="45"/>
      <c r="AY672" s="45"/>
      <c r="AZ672" s="45"/>
      <c r="BA672" s="45"/>
      <c r="BB672" s="45"/>
      <c r="BC672" s="45"/>
      <c r="BD672" s="45"/>
      <c r="BE672" s="45"/>
      <c r="BF672" s="44"/>
      <c r="BG672" s="46"/>
    </row>
    <row r="673" spans="1:59" s="42" customFormat="1" ht="15.75" customHeight="1">
      <c r="A673" s="43"/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  <c r="AA673" s="45"/>
      <c r="AB673" s="45"/>
      <c r="AC673" s="45"/>
      <c r="AD673" s="45"/>
      <c r="AE673" s="45"/>
      <c r="AF673" s="45"/>
      <c r="AG673" s="45"/>
      <c r="AH673" s="45"/>
      <c r="AI673" s="45"/>
      <c r="AJ673" s="45"/>
      <c r="AK673" s="45"/>
      <c r="AL673" s="45"/>
      <c r="AM673" s="45"/>
      <c r="AN673" s="45"/>
      <c r="AO673" s="45"/>
      <c r="AP673" s="45"/>
      <c r="AQ673" s="45"/>
      <c r="AR673" s="45"/>
      <c r="AS673" s="45"/>
      <c r="AT673" s="45"/>
      <c r="AU673" s="45"/>
      <c r="AV673" s="45"/>
      <c r="AW673" s="45"/>
      <c r="AX673" s="45"/>
      <c r="AY673" s="45"/>
      <c r="AZ673" s="45"/>
      <c r="BA673" s="45"/>
      <c r="BB673" s="45"/>
      <c r="BC673" s="45"/>
      <c r="BD673" s="45"/>
      <c r="BE673" s="45"/>
      <c r="BF673" s="44"/>
      <c r="BG673" s="46"/>
    </row>
    <row r="674" spans="1:59" s="42" customFormat="1" ht="15.75" customHeight="1">
      <c r="A674" s="43"/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  <c r="AA674" s="45"/>
      <c r="AB674" s="45"/>
      <c r="AC674" s="45"/>
      <c r="AD674" s="45"/>
      <c r="AE674" s="45"/>
      <c r="AF674" s="45"/>
      <c r="AG674" s="45"/>
      <c r="AH674" s="45"/>
      <c r="AI674" s="45"/>
      <c r="AJ674" s="45"/>
      <c r="AK674" s="45"/>
      <c r="AL674" s="45"/>
      <c r="AM674" s="45"/>
      <c r="AN674" s="45"/>
      <c r="AO674" s="45"/>
      <c r="AP674" s="45"/>
      <c r="AQ674" s="45"/>
      <c r="AR674" s="45"/>
      <c r="AS674" s="45"/>
      <c r="AT674" s="45"/>
      <c r="AU674" s="45"/>
      <c r="AV674" s="45"/>
      <c r="AW674" s="45"/>
      <c r="AX674" s="45"/>
      <c r="AY674" s="45"/>
      <c r="AZ674" s="45"/>
      <c r="BA674" s="45"/>
      <c r="BB674" s="45"/>
      <c r="BC674" s="45"/>
      <c r="BD674" s="45"/>
      <c r="BE674" s="45"/>
      <c r="BF674" s="44"/>
      <c r="BG674" s="46"/>
    </row>
    <row r="675" spans="1:59" s="42" customFormat="1" ht="15.75" customHeight="1">
      <c r="A675" s="43"/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  <c r="AA675" s="45"/>
      <c r="AB675" s="45"/>
      <c r="AC675" s="45"/>
      <c r="AD675" s="45"/>
      <c r="AE675" s="45"/>
      <c r="AF675" s="45"/>
      <c r="AG675" s="45"/>
      <c r="AH675" s="45"/>
      <c r="AI675" s="45"/>
      <c r="AJ675" s="45"/>
      <c r="AK675" s="45"/>
      <c r="AL675" s="45"/>
      <c r="AM675" s="45"/>
      <c r="AN675" s="45"/>
      <c r="AO675" s="45"/>
      <c r="AP675" s="45"/>
      <c r="AQ675" s="45"/>
      <c r="AR675" s="45"/>
      <c r="AS675" s="45"/>
      <c r="AT675" s="45"/>
      <c r="AU675" s="45"/>
      <c r="AV675" s="45"/>
      <c r="AW675" s="45"/>
      <c r="AX675" s="45"/>
      <c r="AY675" s="45"/>
      <c r="AZ675" s="45"/>
      <c r="BA675" s="45"/>
      <c r="BB675" s="45"/>
      <c r="BC675" s="45"/>
      <c r="BD675" s="45"/>
      <c r="BE675" s="45"/>
      <c r="BF675" s="44"/>
      <c r="BG675" s="46"/>
    </row>
    <row r="676" spans="1:59" s="42" customFormat="1" ht="15.75" customHeight="1">
      <c r="A676" s="43"/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  <c r="AA676" s="45"/>
      <c r="AB676" s="45"/>
      <c r="AC676" s="45"/>
      <c r="AD676" s="45"/>
      <c r="AE676" s="45"/>
      <c r="AF676" s="45"/>
      <c r="AG676" s="45"/>
      <c r="AH676" s="45"/>
      <c r="AI676" s="45"/>
      <c r="AJ676" s="45"/>
      <c r="AK676" s="45"/>
      <c r="AL676" s="45"/>
      <c r="AM676" s="45"/>
      <c r="AN676" s="45"/>
      <c r="AO676" s="45"/>
      <c r="AP676" s="45"/>
      <c r="AQ676" s="45"/>
      <c r="AR676" s="45"/>
      <c r="AS676" s="45"/>
      <c r="AT676" s="45"/>
      <c r="AU676" s="45"/>
      <c r="AV676" s="45"/>
      <c r="AW676" s="45"/>
      <c r="AX676" s="45"/>
      <c r="AY676" s="45"/>
      <c r="AZ676" s="45"/>
      <c r="BA676" s="45"/>
      <c r="BB676" s="45"/>
      <c r="BC676" s="45"/>
      <c r="BD676" s="45"/>
      <c r="BE676" s="45"/>
      <c r="BF676" s="44"/>
      <c r="BG676" s="46"/>
    </row>
    <row r="677" spans="1:59" s="42" customFormat="1" ht="15.75" customHeight="1">
      <c r="A677" s="43"/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  <c r="AA677" s="45"/>
      <c r="AB677" s="45"/>
      <c r="AC677" s="45"/>
      <c r="AD677" s="45"/>
      <c r="AE677" s="45"/>
      <c r="AF677" s="45"/>
      <c r="AG677" s="45"/>
      <c r="AH677" s="45"/>
      <c r="AI677" s="45"/>
      <c r="AJ677" s="45"/>
      <c r="AK677" s="45"/>
      <c r="AL677" s="45"/>
      <c r="AM677" s="45"/>
      <c r="AN677" s="45"/>
      <c r="AO677" s="45"/>
      <c r="AP677" s="45"/>
      <c r="AQ677" s="45"/>
      <c r="AR677" s="45"/>
      <c r="AS677" s="45"/>
      <c r="AT677" s="45"/>
      <c r="AU677" s="45"/>
      <c r="AV677" s="45"/>
      <c r="AW677" s="45"/>
      <c r="AX677" s="45"/>
      <c r="AY677" s="45"/>
      <c r="AZ677" s="45"/>
      <c r="BA677" s="45"/>
      <c r="BB677" s="45"/>
      <c r="BC677" s="45"/>
      <c r="BD677" s="45"/>
      <c r="BE677" s="45"/>
      <c r="BF677" s="44"/>
      <c r="BG677" s="46"/>
    </row>
    <row r="678" spans="1:59" s="42" customFormat="1" ht="15.75" customHeight="1">
      <c r="A678" s="43"/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  <c r="AA678" s="45"/>
      <c r="AB678" s="45"/>
      <c r="AC678" s="45"/>
      <c r="AD678" s="45"/>
      <c r="AE678" s="45"/>
      <c r="AF678" s="45"/>
      <c r="AG678" s="45"/>
      <c r="AH678" s="45"/>
      <c r="AI678" s="45"/>
      <c r="AJ678" s="45"/>
      <c r="AK678" s="45"/>
      <c r="AL678" s="45"/>
      <c r="AM678" s="45"/>
      <c r="AN678" s="45"/>
      <c r="AO678" s="45"/>
      <c r="AP678" s="45"/>
      <c r="AQ678" s="45"/>
      <c r="AR678" s="45"/>
      <c r="AS678" s="45"/>
      <c r="AT678" s="45"/>
      <c r="AU678" s="45"/>
      <c r="AV678" s="45"/>
      <c r="AW678" s="45"/>
      <c r="AX678" s="45"/>
      <c r="AY678" s="45"/>
      <c r="AZ678" s="45"/>
      <c r="BA678" s="45"/>
      <c r="BB678" s="45"/>
      <c r="BC678" s="45"/>
      <c r="BD678" s="45"/>
      <c r="BE678" s="45"/>
      <c r="BF678" s="44"/>
      <c r="BG678" s="46"/>
    </row>
    <row r="679" spans="1:59" s="42" customFormat="1" ht="15.75" customHeight="1">
      <c r="A679" s="43"/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  <c r="AA679" s="45"/>
      <c r="AB679" s="45"/>
      <c r="AC679" s="45"/>
      <c r="AD679" s="45"/>
      <c r="AE679" s="45"/>
      <c r="AF679" s="45"/>
      <c r="AG679" s="45"/>
      <c r="AH679" s="45"/>
      <c r="AI679" s="45"/>
      <c r="AJ679" s="45"/>
      <c r="AK679" s="45"/>
      <c r="AL679" s="45"/>
      <c r="AM679" s="45"/>
      <c r="AN679" s="45"/>
      <c r="AO679" s="45"/>
      <c r="AP679" s="45"/>
      <c r="AQ679" s="45"/>
      <c r="AR679" s="45"/>
      <c r="AS679" s="45"/>
      <c r="AT679" s="45"/>
      <c r="AU679" s="45"/>
      <c r="AV679" s="45"/>
      <c r="AW679" s="45"/>
      <c r="AX679" s="45"/>
      <c r="AY679" s="45"/>
      <c r="AZ679" s="45"/>
      <c r="BA679" s="45"/>
      <c r="BB679" s="45"/>
      <c r="BC679" s="45"/>
      <c r="BD679" s="45"/>
      <c r="BE679" s="45"/>
      <c r="BF679" s="44"/>
      <c r="BG679" s="46"/>
    </row>
    <row r="680" spans="1:59" s="42" customFormat="1" ht="15.75" customHeight="1">
      <c r="A680" s="43"/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  <c r="AA680" s="45"/>
      <c r="AB680" s="45"/>
      <c r="AC680" s="45"/>
      <c r="AD680" s="45"/>
      <c r="AE680" s="45"/>
      <c r="AF680" s="45"/>
      <c r="AG680" s="45"/>
      <c r="AH680" s="45"/>
      <c r="AI680" s="45"/>
      <c r="AJ680" s="45"/>
      <c r="AK680" s="45"/>
      <c r="AL680" s="45"/>
      <c r="AM680" s="45"/>
      <c r="AN680" s="45"/>
      <c r="AO680" s="45"/>
      <c r="AP680" s="45"/>
      <c r="AQ680" s="45"/>
      <c r="AR680" s="45"/>
      <c r="AS680" s="45"/>
      <c r="AT680" s="45"/>
      <c r="AU680" s="45"/>
      <c r="AV680" s="45"/>
      <c r="AW680" s="45"/>
      <c r="AX680" s="45"/>
      <c r="AY680" s="45"/>
      <c r="AZ680" s="45"/>
      <c r="BA680" s="45"/>
      <c r="BB680" s="45"/>
      <c r="BC680" s="45"/>
      <c r="BD680" s="45"/>
      <c r="BE680" s="45"/>
      <c r="BF680" s="44"/>
      <c r="BG680" s="46"/>
    </row>
    <row r="681" spans="1:59" s="42" customFormat="1" ht="15.75" customHeight="1">
      <c r="A681" s="43"/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  <c r="AA681" s="45"/>
      <c r="AB681" s="45"/>
      <c r="AC681" s="45"/>
      <c r="AD681" s="45"/>
      <c r="AE681" s="45"/>
      <c r="AF681" s="45"/>
      <c r="AG681" s="45"/>
      <c r="AH681" s="45"/>
      <c r="AI681" s="45"/>
      <c r="AJ681" s="45"/>
      <c r="AK681" s="45"/>
      <c r="AL681" s="45"/>
      <c r="AM681" s="45"/>
      <c r="AN681" s="45"/>
      <c r="AO681" s="45"/>
      <c r="AP681" s="45"/>
      <c r="AQ681" s="45"/>
      <c r="AR681" s="45"/>
      <c r="AS681" s="45"/>
      <c r="AT681" s="45"/>
      <c r="AU681" s="45"/>
      <c r="AV681" s="45"/>
      <c r="AW681" s="45"/>
      <c r="AX681" s="45"/>
      <c r="AY681" s="45"/>
      <c r="AZ681" s="45"/>
      <c r="BA681" s="45"/>
      <c r="BB681" s="45"/>
      <c r="BC681" s="45"/>
      <c r="BD681" s="45"/>
      <c r="BE681" s="45"/>
      <c r="BF681" s="44"/>
      <c r="BG681" s="46"/>
    </row>
    <row r="682" spans="1:59" s="42" customFormat="1" ht="15.75" customHeight="1">
      <c r="A682" s="43"/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  <c r="AA682" s="45"/>
      <c r="AB682" s="45"/>
      <c r="AC682" s="45"/>
      <c r="AD682" s="45"/>
      <c r="AE682" s="45"/>
      <c r="AF682" s="45"/>
      <c r="AG682" s="45"/>
      <c r="AH682" s="45"/>
      <c r="AI682" s="45"/>
      <c r="AJ682" s="45"/>
      <c r="AK682" s="45"/>
      <c r="AL682" s="45"/>
      <c r="AM682" s="45"/>
      <c r="AN682" s="45"/>
      <c r="AO682" s="45"/>
      <c r="AP682" s="45"/>
      <c r="AQ682" s="45"/>
      <c r="AR682" s="45"/>
      <c r="AS682" s="45"/>
      <c r="AT682" s="45"/>
      <c r="AU682" s="45"/>
      <c r="AV682" s="45"/>
      <c r="AW682" s="45"/>
      <c r="AX682" s="45"/>
      <c r="AY682" s="45"/>
      <c r="AZ682" s="45"/>
      <c r="BA682" s="45"/>
      <c r="BB682" s="45"/>
      <c r="BC682" s="45"/>
      <c r="BD682" s="45"/>
      <c r="BE682" s="45"/>
      <c r="BF682" s="44"/>
      <c r="BG682" s="46"/>
    </row>
    <row r="683" spans="1:59" s="42" customFormat="1" ht="15.75" customHeight="1">
      <c r="A683" s="43"/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  <c r="AA683" s="45"/>
      <c r="AB683" s="45"/>
      <c r="AC683" s="45"/>
      <c r="AD683" s="45"/>
      <c r="AE683" s="45"/>
      <c r="AF683" s="45"/>
      <c r="AG683" s="45"/>
      <c r="AH683" s="45"/>
      <c r="AI683" s="45"/>
      <c r="AJ683" s="45"/>
      <c r="AK683" s="45"/>
      <c r="AL683" s="45"/>
      <c r="AM683" s="45"/>
      <c r="AN683" s="45"/>
      <c r="AO683" s="45"/>
      <c r="AP683" s="45"/>
      <c r="AQ683" s="45"/>
      <c r="AR683" s="45"/>
      <c r="AS683" s="45"/>
      <c r="AT683" s="45"/>
      <c r="AU683" s="45"/>
      <c r="AV683" s="45"/>
      <c r="AW683" s="45"/>
      <c r="AX683" s="45"/>
      <c r="AY683" s="45"/>
      <c r="AZ683" s="45"/>
      <c r="BA683" s="45"/>
      <c r="BB683" s="45"/>
      <c r="BC683" s="45"/>
      <c r="BD683" s="45"/>
      <c r="BE683" s="45"/>
      <c r="BF683" s="44"/>
      <c r="BG683" s="46"/>
    </row>
    <row r="684" spans="1:59" s="42" customFormat="1" ht="15.75" customHeight="1">
      <c r="A684" s="43"/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  <c r="AA684" s="45"/>
      <c r="AB684" s="45"/>
      <c r="AC684" s="45"/>
      <c r="AD684" s="45"/>
      <c r="AE684" s="45"/>
      <c r="AF684" s="45"/>
      <c r="AG684" s="45"/>
      <c r="AH684" s="45"/>
      <c r="AI684" s="45"/>
      <c r="AJ684" s="45"/>
      <c r="AK684" s="45"/>
      <c r="AL684" s="45"/>
      <c r="AM684" s="45"/>
      <c r="AN684" s="45"/>
      <c r="AO684" s="45"/>
      <c r="AP684" s="45"/>
      <c r="AQ684" s="45"/>
      <c r="AR684" s="45"/>
      <c r="AS684" s="45"/>
      <c r="AT684" s="45"/>
      <c r="AU684" s="45"/>
      <c r="AV684" s="45"/>
      <c r="AW684" s="45"/>
      <c r="AX684" s="45"/>
      <c r="AY684" s="45"/>
      <c r="AZ684" s="45"/>
      <c r="BA684" s="45"/>
      <c r="BB684" s="45"/>
      <c r="BC684" s="45"/>
      <c r="BD684" s="45"/>
      <c r="BE684" s="45"/>
      <c r="BF684" s="44"/>
      <c r="BG684" s="46"/>
    </row>
    <row r="685" spans="1:59" s="42" customFormat="1" ht="15.75" customHeight="1">
      <c r="A685" s="43"/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  <c r="AA685" s="45"/>
      <c r="AB685" s="45"/>
      <c r="AC685" s="45"/>
      <c r="AD685" s="45"/>
      <c r="AE685" s="45"/>
      <c r="AF685" s="45"/>
      <c r="AG685" s="45"/>
      <c r="AH685" s="45"/>
      <c r="AI685" s="45"/>
      <c r="AJ685" s="45"/>
      <c r="AK685" s="45"/>
      <c r="AL685" s="45"/>
      <c r="AM685" s="45"/>
      <c r="AN685" s="45"/>
      <c r="AO685" s="45"/>
      <c r="AP685" s="45"/>
      <c r="AQ685" s="45"/>
      <c r="AR685" s="45"/>
      <c r="AS685" s="45"/>
      <c r="AT685" s="45"/>
      <c r="AU685" s="45"/>
      <c r="AV685" s="45"/>
      <c r="AW685" s="45"/>
      <c r="AX685" s="45"/>
      <c r="AY685" s="45"/>
      <c r="AZ685" s="45"/>
      <c r="BA685" s="45"/>
      <c r="BB685" s="45"/>
      <c r="BC685" s="45"/>
      <c r="BD685" s="45"/>
      <c r="BE685" s="45"/>
      <c r="BF685" s="44"/>
      <c r="BG685" s="46"/>
    </row>
    <row r="686" spans="1:59" s="42" customFormat="1" ht="15.75" customHeight="1">
      <c r="A686" s="43"/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  <c r="AA686" s="45"/>
      <c r="AB686" s="45"/>
      <c r="AC686" s="45"/>
      <c r="AD686" s="45"/>
      <c r="AE686" s="45"/>
      <c r="AF686" s="45"/>
      <c r="AG686" s="45"/>
      <c r="AH686" s="45"/>
      <c r="AI686" s="45"/>
      <c r="AJ686" s="45"/>
      <c r="AK686" s="45"/>
      <c r="AL686" s="45"/>
      <c r="AM686" s="45"/>
      <c r="AN686" s="45"/>
      <c r="AO686" s="45"/>
      <c r="AP686" s="45"/>
      <c r="AQ686" s="45"/>
      <c r="AR686" s="45"/>
      <c r="AS686" s="45"/>
      <c r="AT686" s="45"/>
      <c r="AU686" s="45"/>
      <c r="AV686" s="45"/>
      <c r="AW686" s="45"/>
      <c r="AX686" s="45"/>
      <c r="AY686" s="45"/>
      <c r="AZ686" s="45"/>
      <c r="BA686" s="45"/>
      <c r="BB686" s="45"/>
      <c r="BC686" s="45"/>
      <c r="BD686" s="45"/>
      <c r="BE686" s="45"/>
      <c r="BF686" s="44"/>
      <c r="BG686" s="46"/>
    </row>
    <row r="687" spans="1:59" s="42" customFormat="1" ht="15.75" customHeight="1">
      <c r="A687" s="43"/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  <c r="AA687" s="45"/>
      <c r="AB687" s="45"/>
      <c r="AC687" s="45"/>
      <c r="AD687" s="45"/>
      <c r="AE687" s="45"/>
      <c r="AF687" s="45"/>
      <c r="AG687" s="45"/>
      <c r="AH687" s="45"/>
      <c r="AI687" s="45"/>
      <c r="AJ687" s="45"/>
      <c r="AK687" s="45"/>
      <c r="AL687" s="45"/>
      <c r="AM687" s="45"/>
      <c r="AN687" s="45"/>
      <c r="AO687" s="45"/>
      <c r="AP687" s="45"/>
      <c r="AQ687" s="45"/>
      <c r="AR687" s="45"/>
      <c r="AS687" s="45"/>
      <c r="AT687" s="45"/>
      <c r="AU687" s="45"/>
      <c r="AV687" s="45"/>
      <c r="AW687" s="45"/>
      <c r="AX687" s="45"/>
      <c r="AY687" s="45"/>
      <c r="AZ687" s="45"/>
      <c r="BA687" s="45"/>
      <c r="BB687" s="45"/>
      <c r="BC687" s="45"/>
      <c r="BD687" s="45"/>
      <c r="BE687" s="45"/>
      <c r="BF687" s="44"/>
      <c r="BG687" s="46"/>
    </row>
    <row r="688" spans="1:59" s="42" customFormat="1" ht="15.75" customHeight="1">
      <c r="A688" s="43"/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  <c r="AA688" s="45"/>
      <c r="AB688" s="45"/>
      <c r="AC688" s="45"/>
      <c r="AD688" s="45"/>
      <c r="AE688" s="45"/>
      <c r="AF688" s="45"/>
      <c r="AG688" s="45"/>
      <c r="AH688" s="45"/>
      <c r="AI688" s="45"/>
      <c r="AJ688" s="45"/>
      <c r="AK688" s="45"/>
      <c r="AL688" s="45"/>
      <c r="AM688" s="45"/>
      <c r="AN688" s="45"/>
      <c r="AO688" s="45"/>
      <c r="AP688" s="45"/>
      <c r="AQ688" s="45"/>
      <c r="AR688" s="45"/>
      <c r="AS688" s="45"/>
      <c r="AT688" s="45"/>
      <c r="AU688" s="45"/>
      <c r="AV688" s="45"/>
      <c r="AW688" s="45"/>
      <c r="AX688" s="45"/>
      <c r="AY688" s="45"/>
      <c r="AZ688" s="45"/>
      <c r="BA688" s="45"/>
      <c r="BB688" s="45"/>
      <c r="BC688" s="45"/>
      <c r="BD688" s="45"/>
      <c r="BE688" s="45"/>
      <c r="BF688" s="44"/>
      <c r="BG688" s="46"/>
    </row>
    <row r="689" spans="1:59" s="42" customFormat="1" ht="15.75" customHeight="1">
      <c r="A689" s="43"/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  <c r="AA689" s="45"/>
      <c r="AB689" s="45"/>
      <c r="AC689" s="45"/>
      <c r="AD689" s="45"/>
      <c r="AE689" s="45"/>
      <c r="AF689" s="45"/>
      <c r="AG689" s="45"/>
      <c r="AH689" s="45"/>
      <c r="AI689" s="45"/>
      <c r="AJ689" s="45"/>
      <c r="AK689" s="45"/>
      <c r="AL689" s="45"/>
      <c r="AM689" s="45"/>
      <c r="AN689" s="45"/>
      <c r="AO689" s="45"/>
      <c r="AP689" s="45"/>
      <c r="AQ689" s="45"/>
      <c r="AR689" s="45"/>
      <c r="AS689" s="45"/>
      <c r="AT689" s="45"/>
      <c r="AU689" s="45"/>
      <c r="AV689" s="45"/>
      <c r="AW689" s="45"/>
      <c r="AX689" s="45"/>
      <c r="AY689" s="45"/>
      <c r="AZ689" s="45"/>
      <c r="BA689" s="45"/>
      <c r="BB689" s="45"/>
      <c r="BC689" s="45"/>
      <c r="BD689" s="45"/>
      <c r="BE689" s="45"/>
      <c r="BF689" s="44"/>
      <c r="BG689" s="46"/>
    </row>
    <row r="690" spans="1:59" s="42" customFormat="1" ht="15.75" customHeight="1">
      <c r="A690" s="43"/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  <c r="AA690" s="45"/>
      <c r="AB690" s="45"/>
      <c r="AC690" s="45"/>
      <c r="AD690" s="45"/>
      <c r="AE690" s="45"/>
      <c r="AF690" s="45"/>
      <c r="AG690" s="45"/>
      <c r="AH690" s="45"/>
      <c r="AI690" s="45"/>
      <c r="AJ690" s="45"/>
      <c r="AK690" s="45"/>
      <c r="AL690" s="45"/>
      <c r="AM690" s="45"/>
      <c r="AN690" s="45"/>
      <c r="AO690" s="45"/>
      <c r="AP690" s="45"/>
      <c r="AQ690" s="45"/>
      <c r="AR690" s="45"/>
      <c r="AS690" s="45"/>
      <c r="AT690" s="45"/>
      <c r="AU690" s="45"/>
      <c r="AV690" s="45"/>
      <c r="AW690" s="45"/>
      <c r="AX690" s="45"/>
      <c r="AY690" s="45"/>
      <c r="AZ690" s="45"/>
      <c r="BA690" s="45"/>
      <c r="BB690" s="45"/>
      <c r="BC690" s="45"/>
      <c r="BD690" s="45"/>
      <c r="BE690" s="45"/>
      <c r="BF690" s="44"/>
      <c r="BG690" s="46"/>
    </row>
    <row r="691" spans="1:59" s="42" customFormat="1" ht="15.75" customHeight="1">
      <c r="A691" s="43"/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  <c r="AA691" s="45"/>
      <c r="AB691" s="45"/>
      <c r="AC691" s="45"/>
      <c r="AD691" s="45"/>
      <c r="AE691" s="45"/>
      <c r="AF691" s="45"/>
      <c r="AG691" s="45"/>
      <c r="AH691" s="45"/>
      <c r="AI691" s="45"/>
      <c r="AJ691" s="45"/>
      <c r="AK691" s="45"/>
      <c r="AL691" s="45"/>
      <c r="AM691" s="45"/>
      <c r="AN691" s="45"/>
      <c r="AO691" s="45"/>
      <c r="AP691" s="45"/>
      <c r="AQ691" s="45"/>
      <c r="AR691" s="45"/>
      <c r="AS691" s="45"/>
      <c r="AT691" s="45"/>
      <c r="AU691" s="45"/>
      <c r="AV691" s="45"/>
      <c r="AW691" s="45"/>
      <c r="AX691" s="45"/>
      <c r="AY691" s="45"/>
      <c r="AZ691" s="45"/>
      <c r="BA691" s="45"/>
      <c r="BB691" s="45"/>
      <c r="BC691" s="45"/>
      <c r="BD691" s="45"/>
      <c r="BE691" s="45"/>
      <c r="BF691" s="44"/>
      <c r="BG691" s="46"/>
    </row>
    <row r="692" spans="1:59" s="42" customFormat="1" ht="15.75" customHeight="1">
      <c r="A692" s="43"/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  <c r="AA692" s="45"/>
      <c r="AB692" s="45"/>
      <c r="AC692" s="45"/>
      <c r="AD692" s="45"/>
      <c r="AE692" s="45"/>
      <c r="AF692" s="45"/>
      <c r="AG692" s="45"/>
      <c r="AH692" s="45"/>
      <c r="AI692" s="45"/>
      <c r="AJ692" s="45"/>
      <c r="AK692" s="45"/>
      <c r="AL692" s="45"/>
      <c r="AM692" s="45"/>
      <c r="AN692" s="45"/>
      <c r="AO692" s="45"/>
      <c r="AP692" s="45"/>
      <c r="AQ692" s="45"/>
      <c r="AR692" s="45"/>
      <c r="AS692" s="45"/>
      <c r="AT692" s="45"/>
      <c r="AU692" s="45"/>
      <c r="AV692" s="45"/>
      <c r="AW692" s="45"/>
      <c r="AX692" s="45"/>
      <c r="AY692" s="45"/>
      <c r="AZ692" s="45"/>
      <c r="BA692" s="45"/>
      <c r="BB692" s="45"/>
      <c r="BC692" s="45"/>
      <c r="BD692" s="45"/>
      <c r="BE692" s="45"/>
      <c r="BF692" s="44"/>
      <c r="BG692" s="46"/>
    </row>
    <row r="693" spans="1:59" s="42" customFormat="1" ht="15.75" customHeight="1">
      <c r="A693" s="43"/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  <c r="AA693" s="45"/>
      <c r="AB693" s="45"/>
      <c r="AC693" s="45"/>
      <c r="AD693" s="45"/>
      <c r="AE693" s="45"/>
      <c r="AF693" s="45"/>
      <c r="AG693" s="45"/>
      <c r="AH693" s="45"/>
      <c r="AI693" s="45"/>
      <c r="AJ693" s="45"/>
      <c r="AK693" s="45"/>
      <c r="AL693" s="45"/>
      <c r="AM693" s="45"/>
      <c r="AN693" s="45"/>
      <c r="AO693" s="45"/>
      <c r="AP693" s="45"/>
      <c r="AQ693" s="45"/>
      <c r="AR693" s="45"/>
      <c r="AS693" s="45"/>
      <c r="AT693" s="45"/>
      <c r="AU693" s="45"/>
      <c r="AV693" s="45"/>
      <c r="AW693" s="45"/>
      <c r="AX693" s="45"/>
      <c r="AY693" s="45"/>
      <c r="AZ693" s="45"/>
      <c r="BA693" s="45"/>
      <c r="BB693" s="45"/>
      <c r="BC693" s="45"/>
      <c r="BD693" s="45"/>
      <c r="BE693" s="45"/>
      <c r="BF693" s="44"/>
      <c r="BG693" s="46"/>
    </row>
    <row r="694" spans="1:59" s="42" customFormat="1" ht="15.75" customHeight="1">
      <c r="A694" s="43"/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  <c r="AA694" s="45"/>
      <c r="AB694" s="45"/>
      <c r="AC694" s="45"/>
      <c r="AD694" s="45"/>
      <c r="AE694" s="45"/>
      <c r="AF694" s="45"/>
      <c r="AG694" s="45"/>
      <c r="AH694" s="45"/>
      <c r="AI694" s="45"/>
      <c r="AJ694" s="45"/>
      <c r="AK694" s="45"/>
      <c r="AL694" s="45"/>
      <c r="AM694" s="45"/>
      <c r="AN694" s="45"/>
      <c r="AO694" s="45"/>
      <c r="AP694" s="45"/>
      <c r="AQ694" s="45"/>
      <c r="AR694" s="45"/>
      <c r="AS694" s="45"/>
      <c r="AT694" s="45"/>
      <c r="AU694" s="45"/>
      <c r="AV694" s="45"/>
      <c r="AW694" s="45"/>
      <c r="AX694" s="45"/>
      <c r="AY694" s="45"/>
      <c r="AZ694" s="45"/>
      <c r="BA694" s="45"/>
      <c r="BB694" s="45"/>
      <c r="BC694" s="45"/>
      <c r="BD694" s="45"/>
      <c r="BE694" s="45"/>
      <c r="BF694" s="44"/>
      <c r="BG694" s="46"/>
    </row>
    <row r="695" spans="1:59" s="42" customFormat="1" ht="15.75" customHeight="1">
      <c r="A695" s="43"/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  <c r="AA695" s="45"/>
      <c r="AB695" s="45"/>
      <c r="AC695" s="45"/>
      <c r="AD695" s="45"/>
      <c r="AE695" s="45"/>
      <c r="AF695" s="45"/>
      <c r="AG695" s="45"/>
      <c r="AH695" s="45"/>
      <c r="AI695" s="45"/>
      <c r="AJ695" s="45"/>
      <c r="AK695" s="45"/>
      <c r="AL695" s="45"/>
      <c r="AM695" s="45"/>
      <c r="AN695" s="45"/>
      <c r="AO695" s="45"/>
      <c r="AP695" s="45"/>
      <c r="AQ695" s="45"/>
      <c r="AR695" s="45"/>
      <c r="AS695" s="45"/>
      <c r="AT695" s="45"/>
      <c r="AU695" s="45"/>
      <c r="AV695" s="45"/>
      <c r="AW695" s="45"/>
      <c r="AX695" s="45"/>
      <c r="AY695" s="45"/>
      <c r="AZ695" s="45"/>
      <c r="BA695" s="45"/>
      <c r="BB695" s="45"/>
      <c r="BC695" s="45"/>
      <c r="BD695" s="45"/>
      <c r="BE695" s="45"/>
      <c r="BF695" s="44"/>
      <c r="BG695" s="46"/>
    </row>
    <row r="696" spans="1:59" s="42" customFormat="1" ht="15.75" customHeight="1">
      <c r="A696" s="43"/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  <c r="AA696" s="45"/>
      <c r="AB696" s="45"/>
      <c r="AC696" s="45"/>
      <c r="AD696" s="45"/>
      <c r="AE696" s="45"/>
      <c r="AF696" s="45"/>
      <c r="AG696" s="45"/>
      <c r="AH696" s="45"/>
      <c r="AI696" s="45"/>
      <c r="AJ696" s="45"/>
      <c r="AK696" s="45"/>
      <c r="AL696" s="45"/>
      <c r="AM696" s="45"/>
      <c r="AN696" s="45"/>
      <c r="AO696" s="45"/>
      <c r="AP696" s="45"/>
      <c r="AQ696" s="45"/>
      <c r="AR696" s="45"/>
      <c r="AS696" s="45"/>
      <c r="AT696" s="45"/>
      <c r="AU696" s="45"/>
      <c r="AV696" s="45"/>
      <c r="AW696" s="45"/>
      <c r="AX696" s="45"/>
      <c r="AY696" s="45"/>
      <c r="AZ696" s="45"/>
      <c r="BA696" s="45"/>
      <c r="BB696" s="45"/>
      <c r="BC696" s="45"/>
      <c r="BD696" s="45"/>
      <c r="BE696" s="45"/>
      <c r="BF696" s="44"/>
      <c r="BG696" s="46"/>
    </row>
    <row r="697" spans="1:59" s="42" customFormat="1" ht="15.75" customHeight="1">
      <c r="A697" s="43"/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  <c r="AA697" s="45"/>
      <c r="AB697" s="45"/>
      <c r="AC697" s="45"/>
      <c r="AD697" s="45"/>
      <c r="AE697" s="45"/>
      <c r="AF697" s="45"/>
      <c r="AG697" s="45"/>
      <c r="AH697" s="45"/>
      <c r="AI697" s="45"/>
      <c r="AJ697" s="45"/>
      <c r="AK697" s="45"/>
      <c r="AL697" s="45"/>
      <c r="AM697" s="45"/>
      <c r="AN697" s="45"/>
      <c r="AO697" s="45"/>
      <c r="AP697" s="45"/>
      <c r="AQ697" s="45"/>
      <c r="AR697" s="45"/>
      <c r="AS697" s="45"/>
      <c r="AT697" s="45"/>
      <c r="AU697" s="45"/>
      <c r="AV697" s="45"/>
      <c r="AW697" s="45"/>
      <c r="AX697" s="45"/>
      <c r="AY697" s="45"/>
      <c r="AZ697" s="45"/>
      <c r="BA697" s="45"/>
      <c r="BB697" s="45"/>
      <c r="BC697" s="45"/>
      <c r="BD697" s="45"/>
      <c r="BE697" s="45"/>
      <c r="BF697" s="44"/>
      <c r="BG697" s="46"/>
    </row>
    <row r="698" spans="1:59" s="42" customFormat="1" ht="15.75" customHeight="1">
      <c r="A698" s="43"/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  <c r="AA698" s="45"/>
      <c r="AB698" s="45"/>
      <c r="AC698" s="45"/>
      <c r="AD698" s="45"/>
      <c r="AE698" s="45"/>
      <c r="AF698" s="45"/>
      <c r="AG698" s="45"/>
      <c r="AH698" s="45"/>
      <c r="AI698" s="45"/>
      <c r="AJ698" s="45"/>
      <c r="AK698" s="45"/>
      <c r="AL698" s="45"/>
      <c r="AM698" s="45"/>
      <c r="AN698" s="45"/>
      <c r="AO698" s="45"/>
      <c r="AP698" s="45"/>
      <c r="AQ698" s="45"/>
      <c r="AR698" s="45"/>
      <c r="AS698" s="45"/>
      <c r="AT698" s="45"/>
      <c r="AU698" s="45"/>
      <c r="AV698" s="45"/>
      <c r="AW698" s="45"/>
      <c r="AX698" s="45"/>
      <c r="AY698" s="45"/>
      <c r="AZ698" s="45"/>
      <c r="BA698" s="45"/>
      <c r="BB698" s="45"/>
      <c r="BC698" s="45"/>
      <c r="BD698" s="45"/>
      <c r="BE698" s="45"/>
      <c r="BF698" s="44"/>
      <c r="BG698" s="46"/>
    </row>
    <row r="699" spans="1:59" s="42" customFormat="1" ht="15.75" customHeight="1">
      <c r="A699" s="43"/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  <c r="AA699" s="45"/>
      <c r="AB699" s="45"/>
      <c r="AC699" s="45"/>
      <c r="AD699" s="45"/>
      <c r="AE699" s="45"/>
      <c r="AF699" s="45"/>
      <c r="AG699" s="45"/>
      <c r="AH699" s="45"/>
      <c r="AI699" s="45"/>
      <c r="AJ699" s="45"/>
      <c r="AK699" s="45"/>
      <c r="AL699" s="45"/>
      <c r="AM699" s="45"/>
      <c r="AN699" s="45"/>
      <c r="AO699" s="45"/>
      <c r="AP699" s="45"/>
      <c r="AQ699" s="45"/>
      <c r="AR699" s="45"/>
      <c r="AS699" s="45"/>
      <c r="AT699" s="45"/>
      <c r="AU699" s="45"/>
      <c r="AV699" s="45"/>
      <c r="AW699" s="45"/>
      <c r="AX699" s="45"/>
      <c r="AY699" s="45"/>
      <c r="AZ699" s="45"/>
      <c r="BA699" s="45"/>
      <c r="BB699" s="45"/>
      <c r="BC699" s="45"/>
      <c r="BD699" s="45"/>
      <c r="BE699" s="45"/>
      <c r="BF699" s="44"/>
      <c r="BG699" s="46"/>
    </row>
    <row r="700" spans="1:59" s="42" customFormat="1" ht="15.75" customHeight="1">
      <c r="A700" s="43"/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  <c r="AA700" s="45"/>
      <c r="AB700" s="45"/>
      <c r="AC700" s="45"/>
      <c r="AD700" s="45"/>
      <c r="AE700" s="45"/>
      <c r="AF700" s="45"/>
      <c r="AG700" s="45"/>
      <c r="AH700" s="45"/>
      <c r="AI700" s="45"/>
      <c r="AJ700" s="45"/>
      <c r="AK700" s="45"/>
      <c r="AL700" s="45"/>
      <c r="AM700" s="45"/>
      <c r="AN700" s="45"/>
      <c r="AO700" s="45"/>
      <c r="AP700" s="45"/>
      <c r="AQ700" s="45"/>
      <c r="AR700" s="45"/>
      <c r="AS700" s="45"/>
      <c r="AT700" s="45"/>
      <c r="AU700" s="45"/>
      <c r="AV700" s="45"/>
      <c r="AW700" s="45"/>
      <c r="AX700" s="45"/>
      <c r="AY700" s="45"/>
      <c r="AZ700" s="45"/>
      <c r="BA700" s="45"/>
      <c r="BB700" s="45"/>
      <c r="BC700" s="45"/>
      <c r="BD700" s="45"/>
      <c r="BE700" s="45"/>
      <c r="BF700" s="44"/>
      <c r="BG700" s="46"/>
    </row>
    <row r="701" spans="1:59" s="42" customFormat="1" ht="15.75" customHeight="1">
      <c r="A701" s="43"/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  <c r="AA701" s="45"/>
      <c r="AB701" s="45"/>
      <c r="AC701" s="45"/>
      <c r="AD701" s="45"/>
      <c r="AE701" s="45"/>
      <c r="AF701" s="45"/>
      <c r="AG701" s="45"/>
      <c r="AH701" s="45"/>
      <c r="AI701" s="45"/>
      <c r="AJ701" s="45"/>
      <c r="AK701" s="45"/>
      <c r="AL701" s="45"/>
      <c r="AM701" s="45"/>
      <c r="AN701" s="45"/>
      <c r="AO701" s="45"/>
      <c r="AP701" s="45"/>
      <c r="AQ701" s="45"/>
      <c r="AR701" s="45"/>
      <c r="AS701" s="45"/>
      <c r="AT701" s="45"/>
      <c r="AU701" s="45"/>
      <c r="AV701" s="45"/>
      <c r="AW701" s="45"/>
      <c r="AX701" s="45"/>
      <c r="AY701" s="45"/>
      <c r="AZ701" s="45"/>
      <c r="BA701" s="45"/>
      <c r="BB701" s="45"/>
      <c r="BC701" s="45"/>
      <c r="BD701" s="45"/>
      <c r="BE701" s="45"/>
      <c r="BF701" s="44"/>
      <c r="BG701" s="46"/>
    </row>
    <row r="702" spans="1:59" s="42" customFormat="1" ht="15.75" customHeight="1">
      <c r="A702" s="43"/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  <c r="AA702" s="45"/>
      <c r="AB702" s="45"/>
      <c r="AC702" s="45"/>
      <c r="AD702" s="45"/>
      <c r="AE702" s="45"/>
      <c r="AF702" s="45"/>
      <c r="AG702" s="45"/>
      <c r="AH702" s="45"/>
      <c r="AI702" s="45"/>
      <c r="AJ702" s="45"/>
      <c r="AK702" s="45"/>
      <c r="AL702" s="45"/>
      <c r="AM702" s="45"/>
      <c r="AN702" s="45"/>
      <c r="AO702" s="45"/>
      <c r="AP702" s="45"/>
      <c r="AQ702" s="45"/>
      <c r="AR702" s="45"/>
      <c r="AS702" s="45"/>
      <c r="AT702" s="45"/>
      <c r="AU702" s="45"/>
      <c r="AV702" s="45"/>
      <c r="AW702" s="45"/>
      <c r="AX702" s="45"/>
      <c r="AY702" s="45"/>
      <c r="AZ702" s="45"/>
      <c r="BA702" s="45"/>
      <c r="BB702" s="45"/>
      <c r="BC702" s="45"/>
      <c r="BD702" s="45"/>
      <c r="BE702" s="45"/>
      <c r="BF702" s="44"/>
      <c r="BG702" s="46"/>
    </row>
    <row r="703" spans="1:59" s="42" customFormat="1" ht="15.75" customHeight="1">
      <c r="A703" s="43"/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  <c r="AA703" s="45"/>
      <c r="AB703" s="45"/>
      <c r="AC703" s="45"/>
      <c r="AD703" s="45"/>
      <c r="AE703" s="45"/>
      <c r="AF703" s="45"/>
      <c r="AG703" s="45"/>
      <c r="AH703" s="45"/>
      <c r="AI703" s="45"/>
      <c r="AJ703" s="45"/>
      <c r="AK703" s="45"/>
      <c r="AL703" s="45"/>
      <c r="AM703" s="45"/>
      <c r="AN703" s="45"/>
      <c r="AO703" s="45"/>
      <c r="AP703" s="45"/>
      <c r="AQ703" s="45"/>
      <c r="AR703" s="45"/>
      <c r="AS703" s="45"/>
      <c r="AT703" s="45"/>
      <c r="AU703" s="45"/>
      <c r="AV703" s="45"/>
      <c r="AW703" s="45"/>
      <c r="AX703" s="45"/>
      <c r="AY703" s="45"/>
      <c r="AZ703" s="45"/>
      <c r="BA703" s="45"/>
      <c r="BB703" s="45"/>
      <c r="BC703" s="45"/>
      <c r="BD703" s="45"/>
      <c r="BE703" s="45"/>
      <c r="BF703" s="44"/>
      <c r="BG703" s="46"/>
    </row>
    <row r="704" spans="1:59" s="42" customFormat="1" ht="15.75" customHeight="1">
      <c r="A704" s="43"/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  <c r="AA704" s="45"/>
      <c r="AB704" s="45"/>
      <c r="AC704" s="45"/>
      <c r="AD704" s="45"/>
      <c r="AE704" s="45"/>
      <c r="AF704" s="45"/>
      <c r="AG704" s="45"/>
      <c r="AH704" s="45"/>
      <c r="AI704" s="45"/>
      <c r="AJ704" s="45"/>
      <c r="AK704" s="45"/>
      <c r="AL704" s="45"/>
      <c r="AM704" s="45"/>
      <c r="AN704" s="45"/>
      <c r="AO704" s="45"/>
      <c r="AP704" s="45"/>
      <c r="AQ704" s="45"/>
      <c r="AR704" s="45"/>
      <c r="AS704" s="45"/>
      <c r="AT704" s="45"/>
      <c r="AU704" s="45"/>
      <c r="AV704" s="45"/>
      <c r="AW704" s="45"/>
      <c r="AX704" s="45"/>
      <c r="AY704" s="45"/>
      <c r="AZ704" s="45"/>
      <c r="BA704" s="45"/>
      <c r="BB704" s="45"/>
      <c r="BC704" s="45"/>
      <c r="BD704" s="45"/>
      <c r="BE704" s="45"/>
      <c r="BF704" s="44"/>
      <c r="BG704" s="46"/>
    </row>
    <row r="705" spans="1:59" s="42" customFormat="1" ht="15.75" customHeight="1">
      <c r="A705" s="43"/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  <c r="AA705" s="45"/>
      <c r="AB705" s="45"/>
      <c r="AC705" s="45"/>
      <c r="AD705" s="45"/>
      <c r="AE705" s="45"/>
      <c r="AF705" s="45"/>
      <c r="AG705" s="45"/>
      <c r="AH705" s="45"/>
      <c r="AI705" s="45"/>
      <c r="AJ705" s="45"/>
      <c r="AK705" s="45"/>
      <c r="AL705" s="45"/>
      <c r="AM705" s="45"/>
      <c r="AN705" s="45"/>
      <c r="AO705" s="45"/>
      <c r="AP705" s="45"/>
      <c r="AQ705" s="45"/>
      <c r="AR705" s="45"/>
      <c r="AS705" s="45"/>
      <c r="AT705" s="45"/>
      <c r="AU705" s="45"/>
      <c r="AV705" s="45"/>
      <c r="AW705" s="45"/>
      <c r="AX705" s="45"/>
      <c r="AY705" s="45"/>
      <c r="AZ705" s="45"/>
      <c r="BA705" s="45"/>
      <c r="BB705" s="45"/>
      <c r="BC705" s="45"/>
      <c r="BD705" s="45"/>
      <c r="BE705" s="45"/>
      <c r="BF705" s="44"/>
      <c r="BG705" s="46"/>
    </row>
    <row r="706" spans="1:59" s="42" customFormat="1" ht="15.75" customHeight="1">
      <c r="A706" s="43"/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  <c r="AA706" s="45"/>
      <c r="AB706" s="45"/>
      <c r="AC706" s="45"/>
      <c r="AD706" s="45"/>
      <c r="AE706" s="45"/>
      <c r="AF706" s="45"/>
      <c r="AG706" s="45"/>
      <c r="AH706" s="45"/>
      <c r="AI706" s="45"/>
      <c r="AJ706" s="45"/>
      <c r="AK706" s="45"/>
      <c r="AL706" s="45"/>
      <c r="AM706" s="45"/>
      <c r="AN706" s="45"/>
      <c r="AO706" s="45"/>
      <c r="AP706" s="45"/>
      <c r="AQ706" s="45"/>
      <c r="AR706" s="45"/>
      <c r="AS706" s="45"/>
      <c r="AT706" s="45"/>
      <c r="AU706" s="45"/>
      <c r="AV706" s="45"/>
      <c r="AW706" s="45"/>
      <c r="AX706" s="45"/>
      <c r="AY706" s="45"/>
      <c r="AZ706" s="45"/>
      <c r="BA706" s="45"/>
      <c r="BB706" s="45"/>
      <c r="BC706" s="45"/>
      <c r="BD706" s="45"/>
      <c r="BE706" s="45"/>
      <c r="BF706" s="44"/>
      <c r="BG706" s="46"/>
    </row>
    <row r="707" spans="1:59" s="42" customFormat="1" ht="15.75" customHeight="1">
      <c r="A707" s="43"/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  <c r="AA707" s="45"/>
      <c r="AB707" s="45"/>
      <c r="AC707" s="45"/>
      <c r="AD707" s="45"/>
      <c r="AE707" s="45"/>
      <c r="AF707" s="45"/>
      <c r="AG707" s="45"/>
      <c r="AH707" s="45"/>
      <c r="AI707" s="45"/>
      <c r="AJ707" s="45"/>
      <c r="AK707" s="45"/>
      <c r="AL707" s="45"/>
      <c r="AM707" s="45"/>
      <c r="AN707" s="45"/>
      <c r="AO707" s="45"/>
      <c r="AP707" s="45"/>
      <c r="AQ707" s="45"/>
      <c r="AR707" s="45"/>
      <c r="AS707" s="45"/>
      <c r="AT707" s="45"/>
      <c r="AU707" s="45"/>
      <c r="AV707" s="45"/>
      <c r="AW707" s="45"/>
      <c r="AX707" s="45"/>
      <c r="AY707" s="45"/>
      <c r="AZ707" s="45"/>
      <c r="BA707" s="45"/>
      <c r="BB707" s="45"/>
      <c r="BC707" s="45"/>
      <c r="BD707" s="45"/>
      <c r="BE707" s="45"/>
      <c r="BF707" s="44"/>
      <c r="BG707" s="46"/>
    </row>
    <row r="708" spans="1:59" s="42" customFormat="1" ht="15.75" customHeight="1">
      <c r="A708" s="43"/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  <c r="AA708" s="45"/>
      <c r="AB708" s="45"/>
      <c r="AC708" s="45"/>
      <c r="AD708" s="45"/>
      <c r="AE708" s="45"/>
      <c r="AF708" s="45"/>
      <c r="AG708" s="45"/>
      <c r="AH708" s="45"/>
      <c r="AI708" s="45"/>
      <c r="AJ708" s="45"/>
      <c r="AK708" s="45"/>
      <c r="AL708" s="45"/>
      <c r="AM708" s="45"/>
      <c r="AN708" s="45"/>
      <c r="AO708" s="45"/>
      <c r="AP708" s="45"/>
      <c r="AQ708" s="45"/>
      <c r="AR708" s="45"/>
      <c r="AS708" s="45"/>
      <c r="AT708" s="45"/>
      <c r="AU708" s="45"/>
      <c r="AV708" s="45"/>
      <c r="AW708" s="45"/>
      <c r="AX708" s="45"/>
      <c r="AY708" s="45"/>
      <c r="AZ708" s="45"/>
      <c r="BA708" s="45"/>
      <c r="BB708" s="45"/>
      <c r="BC708" s="45"/>
      <c r="BD708" s="45"/>
      <c r="BE708" s="45"/>
      <c r="BF708" s="44"/>
      <c r="BG708" s="46"/>
    </row>
    <row r="709" spans="1:59" s="42" customFormat="1" ht="15.75" customHeight="1">
      <c r="A709" s="43"/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  <c r="AA709" s="45"/>
      <c r="AB709" s="45"/>
      <c r="AC709" s="45"/>
      <c r="AD709" s="45"/>
      <c r="AE709" s="45"/>
      <c r="AF709" s="45"/>
      <c r="AG709" s="45"/>
      <c r="AH709" s="45"/>
      <c r="AI709" s="45"/>
      <c r="AJ709" s="45"/>
      <c r="AK709" s="45"/>
      <c r="AL709" s="45"/>
      <c r="AM709" s="45"/>
      <c r="AN709" s="45"/>
      <c r="AO709" s="45"/>
      <c r="AP709" s="45"/>
      <c r="AQ709" s="45"/>
      <c r="AR709" s="45"/>
      <c r="AS709" s="45"/>
      <c r="AT709" s="45"/>
      <c r="AU709" s="45"/>
      <c r="AV709" s="45"/>
      <c r="AW709" s="45"/>
      <c r="AX709" s="45"/>
      <c r="AY709" s="45"/>
      <c r="AZ709" s="45"/>
      <c r="BA709" s="45"/>
      <c r="BB709" s="45"/>
      <c r="BC709" s="45"/>
      <c r="BD709" s="45"/>
      <c r="BE709" s="45"/>
      <c r="BF709" s="44"/>
      <c r="BG709" s="46"/>
    </row>
    <row r="710" spans="1:59" s="42" customFormat="1" ht="15.75" customHeight="1">
      <c r="A710" s="43"/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  <c r="AA710" s="45"/>
      <c r="AB710" s="45"/>
      <c r="AC710" s="45"/>
      <c r="AD710" s="45"/>
      <c r="AE710" s="45"/>
      <c r="AF710" s="45"/>
      <c r="AG710" s="45"/>
      <c r="AH710" s="45"/>
      <c r="AI710" s="45"/>
      <c r="AJ710" s="45"/>
      <c r="AK710" s="45"/>
      <c r="AL710" s="45"/>
      <c r="AM710" s="45"/>
      <c r="AN710" s="45"/>
      <c r="AO710" s="45"/>
      <c r="AP710" s="45"/>
      <c r="AQ710" s="45"/>
      <c r="AR710" s="45"/>
      <c r="AS710" s="45"/>
      <c r="AT710" s="45"/>
      <c r="AU710" s="45"/>
      <c r="AV710" s="45"/>
      <c r="AW710" s="45"/>
      <c r="AX710" s="45"/>
      <c r="AY710" s="45"/>
      <c r="AZ710" s="45"/>
      <c r="BA710" s="45"/>
      <c r="BB710" s="45"/>
      <c r="BC710" s="45"/>
      <c r="BD710" s="45"/>
      <c r="BE710" s="45"/>
      <c r="BF710" s="44"/>
      <c r="BG710" s="46"/>
    </row>
    <row r="711" spans="1:59" s="42" customFormat="1" ht="15.75" customHeight="1">
      <c r="A711" s="43"/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  <c r="AA711" s="45"/>
      <c r="AB711" s="45"/>
      <c r="AC711" s="45"/>
      <c r="AD711" s="45"/>
      <c r="AE711" s="45"/>
      <c r="AF711" s="45"/>
      <c r="AG711" s="45"/>
      <c r="AH711" s="45"/>
      <c r="AI711" s="45"/>
      <c r="AJ711" s="45"/>
      <c r="AK711" s="45"/>
      <c r="AL711" s="45"/>
      <c r="AM711" s="45"/>
      <c r="AN711" s="45"/>
      <c r="AO711" s="45"/>
      <c r="AP711" s="45"/>
      <c r="AQ711" s="45"/>
      <c r="AR711" s="45"/>
      <c r="AS711" s="45"/>
      <c r="AT711" s="45"/>
      <c r="AU711" s="45"/>
      <c r="AV711" s="45"/>
      <c r="AW711" s="45"/>
      <c r="AX711" s="45"/>
      <c r="AY711" s="45"/>
      <c r="AZ711" s="45"/>
      <c r="BA711" s="45"/>
      <c r="BB711" s="45"/>
      <c r="BC711" s="45"/>
      <c r="BD711" s="45"/>
      <c r="BE711" s="45"/>
      <c r="BF711" s="44"/>
      <c r="BG711" s="46"/>
    </row>
    <row r="712" spans="1:59" s="42" customFormat="1" ht="15.75" customHeight="1">
      <c r="A712" s="43"/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  <c r="AA712" s="45"/>
      <c r="AB712" s="45"/>
      <c r="AC712" s="45"/>
      <c r="AD712" s="45"/>
      <c r="AE712" s="45"/>
      <c r="AF712" s="45"/>
      <c r="AG712" s="45"/>
      <c r="AH712" s="45"/>
      <c r="AI712" s="45"/>
      <c r="AJ712" s="45"/>
      <c r="AK712" s="45"/>
      <c r="AL712" s="45"/>
      <c r="AM712" s="45"/>
      <c r="AN712" s="45"/>
      <c r="AO712" s="45"/>
      <c r="AP712" s="45"/>
      <c r="AQ712" s="45"/>
      <c r="AR712" s="45"/>
      <c r="AS712" s="45"/>
      <c r="AT712" s="45"/>
      <c r="AU712" s="45"/>
      <c r="AV712" s="45"/>
      <c r="AW712" s="45"/>
      <c r="AX712" s="45"/>
      <c r="AY712" s="45"/>
      <c r="AZ712" s="45"/>
      <c r="BA712" s="45"/>
      <c r="BB712" s="45"/>
      <c r="BC712" s="45"/>
      <c r="BD712" s="45"/>
      <c r="BE712" s="45"/>
      <c r="BF712" s="44"/>
      <c r="BG712" s="46"/>
    </row>
    <row r="713" spans="1:59" s="42" customFormat="1" ht="15.75" customHeight="1">
      <c r="A713" s="43"/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  <c r="AA713" s="45"/>
      <c r="AB713" s="45"/>
      <c r="AC713" s="45"/>
      <c r="AD713" s="45"/>
      <c r="AE713" s="45"/>
      <c r="AF713" s="45"/>
      <c r="AG713" s="45"/>
      <c r="AH713" s="45"/>
      <c r="AI713" s="45"/>
      <c r="AJ713" s="45"/>
      <c r="AK713" s="45"/>
      <c r="AL713" s="45"/>
      <c r="AM713" s="45"/>
      <c r="AN713" s="45"/>
      <c r="AO713" s="45"/>
      <c r="AP713" s="45"/>
      <c r="AQ713" s="45"/>
      <c r="AR713" s="45"/>
      <c r="AS713" s="45"/>
      <c r="AT713" s="45"/>
      <c r="AU713" s="45"/>
      <c r="AV713" s="45"/>
      <c r="AW713" s="45"/>
      <c r="AX713" s="45"/>
      <c r="AY713" s="45"/>
      <c r="AZ713" s="45"/>
      <c r="BA713" s="45"/>
      <c r="BB713" s="45"/>
      <c r="BC713" s="45"/>
      <c r="BD713" s="45"/>
      <c r="BE713" s="45"/>
      <c r="BF713" s="44"/>
      <c r="BG713" s="46"/>
    </row>
    <row r="714" spans="1:59" s="42" customFormat="1" ht="15.75" customHeight="1">
      <c r="A714" s="43"/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  <c r="AA714" s="45"/>
      <c r="AB714" s="45"/>
      <c r="AC714" s="45"/>
      <c r="AD714" s="45"/>
      <c r="AE714" s="45"/>
      <c r="AF714" s="45"/>
      <c r="AG714" s="45"/>
      <c r="AH714" s="45"/>
      <c r="AI714" s="45"/>
      <c r="AJ714" s="45"/>
      <c r="AK714" s="45"/>
      <c r="AL714" s="45"/>
      <c r="AM714" s="45"/>
      <c r="AN714" s="45"/>
      <c r="AO714" s="45"/>
      <c r="AP714" s="45"/>
      <c r="AQ714" s="45"/>
      <c r="AR714" s="45"/>
      <c r="AS714" s="45"/>
      <c r="AT714" s="45"/>
      <c r="AU714" s="45"/>
      <c r="AV714" s="45"/>
      <c r="AW714" s="45"/>
      <c r="AX714" s="45"/>
      <c r="AY714" s="45"/>
      <c r="AZ714" s="45"/>
      <c r="BA714" s="45"/>
      <c r="BB714" s="45"/>
      <c r="BC714" s="45"/>
      <c r="BD714" s="45"/>
      <c r="BE714" s="45"/>
      <c r="BF714" s="44"/>
      <c r="BG714" s="46"/>
    </row>
    <row r="715" spans="1:59" s="42" customFormat="1" ht="15.75" customHeight="1">
      <c r="A715" s="43"/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  <c r="AA715" s="45"/>
      <c r="AB715" s="45"/>
      <c r="AC715" s="45"/>
      <c r="AD715" s="45"/>
      <c r="AE715" s="45"/>
      <c r="AF715" s="45"/>
      <c r="AG715" s="45"/>
      <c r="AH715" s="45"/>
      <c r="AI715" s="45"/>
      <c r="AJ715" s="45"/>
      <c r="AK715" s="45"/>
      <c r="AL715" s="45"/>
      <c r="AM715" s="45"/>
      <c r="AN715" s="45"/>
      <c r="AO715" s="45"/>
      <c r="AP715" s="45"/>
      <c r="AQ715" s="45"/>
      <c r="AR715" s="45"/>
      <c r="AS715" s="45"/>
      <c r="AT715" s="45"/>
      <c r="AU715" s="45"/>
      <c r="AV715" s="45"/>
      <c r="AW715" s="45"/>
      <c r="AX715" s="45"/>
      <c r="AY715" s="45"/>
      <c r="AZ715" s="45"/>
      <c r="BA715" s="45"/>
      <c r="BB715" s="45"/>
      <c r="BC715" s="45"/>
      <c r="BD715" s="45"/>
      <c r="BE715" s="45"/>
      <c r="BF715" s="44"/>
      <c r="BG715" s="46"/>
    </row>
    <row r="716" spans="1:59" s="42" customFormat="1" ht="15.75" customHeight="1">
      <c r="A716" s="43"/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  <c r="AA716" s="45"/>
      <c r="AB716" s="45"/>
      <c r="AC716" s="45"/>
      <c r="AD716" s="45"/>
      <c r="AE716" s="45"/>
      <c r="AF716" s="45"/>
      <c r="AG716" s="45"/>
      <c r="AH716" s="45"/>
      <c r="AI716" s="45"/>
      <c r="AJ716" s="45"/>
      <c r="AK716" s="45"/>
      <c r="AL716" s="45"/>
      <c r="AM716" s="45"/>
      <c r="AN716" s="45"/>
      <c r="AO716" s="45"/>
      <c r="AP716" s="45"/>
      <c r="AQ716" s="45"/>
      <c r="AR716" s="45"/>
      <c r="AS716" s="45"/>
      <c r="AT716" s="45"/>
      <c r="AU716" s="45"/>
      <c r="AV716" s="45"/>
      <c r="AW716" s="45"/>
      <c r="AX716" s="45"/>
      <c r="AY716" s="45"/>
      <c r="AZ716" s="45"/>
      <c r="BA716" s="45"/>
      <c r="BB716" s="45"/>
      <c r="BC716" s="45"/>
      <c r="BD716" s="45"/>
      <c r="BE716" s="45"/>
      <c r="BF716" s="44"/>
      <c r="BG716" s="46"/>
    </row>
    <row r="717" spans="1:59" s="42" customFormat="1" ht="15.75" customHeight="1">
      <c r="A717" s="43"/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  <c r="AA717" s="45"/>
      <c r="AB717" s="45"/>
      <c r="AC717" s="45"/>
      <c r="AD717" s="45"/>
      <c r="AE717" s="45"/>
      <c r="AF717" s="45"/>
      <c r="AG717" s="45"/>
      <c r="AH717" s="45"/>
      <c r="AI717" s="45"/>
      <c r="AJ717" s="45"/>
      <c r="AK717" s="45"/>
      <c r="AL717" s="45"/>
      <c r="AM717" s="45"/>
      <c r="AN717" s="45"/>
      <c r="AO717" s="45"/>
      <c r="AP717" s="45"/>
      <c r="AQ717" s="45"/>
      <c r="AR717" s="45"/>
      <c r="AS717" s="45"/>
      <c r="AT717" s="45"/>
      <c r="AU717" s="45"/>
      <c r="AV717" s="45"/>
      <c r="AW717" s="45"/>
      <c r="AX717" s="45"/>
      <c r="AY717" s="45"/>
      <c r="AZ717" s="45"/>
      <c r="BA717" s="45"/>
      <c r="BB717" s="45"/>
      <c r="BC717" s="45"/>
      <c r="BD717" s="45"/>
      <c r="BE717" s="45"/>
      <c r="BF717" s="44"/>
      <c r="BG717" s="46"/>
    </row>
    <row r="718" spans="1:59" s="42" customFormat="1" ht="15.75" customHeight="1">
      <c r="A718" s="43"/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  <c r="AA718" s="45"/>
      <c r="AB718" s="45"/>
      <c r="AC718" s="45"/>
      <c r="AD718" s="45"/>
      <c r="AE718" s="45"/>
      <c r="AF718" s="45"/>
      <c r="AG718" s="45"/>
      <c r="AH718" s="45"/>
      <c r="AI718" s="45"/>
      <c r="AJ718" s="45"/>
      <c r="AK718" s="45"/>
      <c r="AL718" s="45"/>
      <c r="AM718" s="45"/>
      <c r="AN718" s="45"/>
      <c r="AO718" s="45"/>
      <c r="AP718" s="45"/>
      <c r="AQ718" s="45"/>
      <c r="AR718" s="45"/>
      <c r="AS718" s="45"/>
      <c r="AT718" s="45"/>
      <c r="AU718" s="45"/>
      <c r="AV718" s="45"/>
      <c r="AW718" s="45"/>
      <c r="AX718" s="45"/>
      <c r="AY718" s="45"/>
      <c r="AZ718" s="45"/>
      <c r="BA718" s="45"/>
      <c r="BB718" s="45"/>
      <c r="BC718" s="45"/>
      <c r="BD718" s="45"/>
      <c r="BE718" s="45"/>
      <c r="BF718" s="44"/>
      <c r="BG718" s="46"/>
    </row>
    <row r="719" spans="1:59" s="42" customFormat="1" ht="15.75" customHeight="1">
      <c r="A719" s="43"/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  <c r="AA719" s="45"/>
      <c r="AB719" s="45"/>
      <c r="AC719" s="45"/>
      <c r="AD719" s="45"/>
      <c r="AE719" s="45"/>
      <c r="AF719" s="45"/>
      <c r="AG719" s="45"/>
      <c r="AH719" s="45"/>
      <c r="AI719" s="45"/>
      <c r="AJ719" s="45"/>
      <c r="AK719" s="45"/>
      <c r="AL719" s="45"/>
      <c r="AM719" s="45"/>
      <c r="AN719" s="45"/>
      <c r="AO719" s="45"/>
      <c r="AP719" s="45"/>
      <c r="AQ719" s="45"/>
      <c r="AR719" s="45"/>
      <c r="AS719" s="45"/>
      <c r="AT719" s="45"/>
      <c r="AU719" s="45"/>
      <c r="AV719" s="45"/>
      <c r="AW719" s="45"/>
      <c r="AX719" s="45"/>
      <c r="AY719" s="45"/>
      <c r="AZ719" s="45"/>
      <c r="BA719" s="45"/>
      <c r="BB719" s="45"/>
      <c r="BC719" s="45"/>
      <c r="BD719" s="45"/>
      <c r="BE719" s="45"/>
      <c r="BF719" s="44"/>
      <c r="BG719" s="46"/>
    </row>
    <row r="720" spans="1:59" s="42" customFormat="1" ht="15.75" customHeight="1">
      <c r="A720" s="43"/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  <c r="AA720" s="45"/>
      <c r="AB720" s="45"/>
      <c r="AC720" s="45"/>
      <c r="AD720" s="45"/>
      <c r="AE720" s="45"/>
      <c r="AF720" s="45"/>
      <c r="AG720" s="45"/>
      <c r="AH720" s="45"/>
      <c r="AI720" s="45"/>
      <c r="AJ720" s="45"/>
      <c r="AK720" s="45"/>
      <c r="AL720" s="45"/>
      <c r="AM720" s="45"/>
      <c r="AN720" s="45"/>
      <c r="AO720" s="45"/>
      <c r="AP720" s="45"/>
      <c r="AQ720" s="45"/>
      <c r="AR720" s="45"/>
      <c r="AS720" s="45"/>
      <c r="AT720" s="45"/>
      <c r="AU720" s="45"/>
      <c r="AV720" s="45"/>
      <c r="AW720" s="45"/>
      <c r="AX720" s="45"/>
      <c r="AY720" s="45"/>
      <c r="AZ720" s="45"/>
      <c r="BA720" s="45"/>
      <c r="BB720" s="45"/>
      <c r="BC720" s="45"/>
      <c r="BD720" s="45"/>
      <c r="BE720" s="45"/>
      <c r="BF720" s="44"/>
      <c r="BG720" s="46"/>
    </row>
    <row r="721" spans="1:59" s="42" customFormat="1" ht="15.75" customHeight="1">
      <c r="A721" s="43"/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  <c r="AA721" s="45"/>
      <c r="AB721" s="45"/>
      <c r="AC721" s="45"/>
      <c r="AD721" s="45"/>
      <c r="AE721" s="45"/>
      <c r="AF721" s="45"/>
      <c r="AG721" s="45"/>
      <c r="AH721" s="45"/>
      <c r="AI721" s="45"/>
      <c r="AJ721" s="45"/>
      <c r="AK721" s="45"/>
      <c r="AL721" s="45"/>
      <c r="AM721" s="45"/>
      <c r="AN721" s="45"/>
      <c r="AO721" s="45"/>
      <c r="AP721" s="45"/>
      <c r="AQ721" s="45"/>
      <c r="AR721" s="45"/>
      <c r="AS721" s="45"/>
      <c r="AT721" s="45"/>
      <c r="AU721" s="45"/>
      <c r="AV721" s="45"/>
      <c r="AW721" s="45"/>
      <c r="AX721" s="45"/>
      <c r="AY721" s="45"/>
      <c r="AZ721" s="45"/>
      <c r="BA721" s="45"/>
      <c r="BB721" s="45"/>
      <c r="BC721" s="45"/>
      <c r="BD721" s="45"/>
      <c r="BE721" s="45"/>
      <c r="BF721" s="44"/>
      <c r="BG721" s="46"/>
    </row>
    <row r="722" spans="1:59" s="42" customFormat="1" ht="15.75" customHeight="1">
      <c r="A722" s="43"/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  <c r="AA722" s="45"/>
      <c r="AB722" s="45"/>
      <c r="AC722" s="45"/>
      <c r="AD722" s="45"/>
      <c r="AE722" s="45"/>
      <c r="AF722" s="45"/>
      <c r="AG722" s="45"/>
      <c r="AH722" s="45"/>
      <c r="AI722" s="45"/>
      <c r="AJ722" s="45"/>
      <c r="AK722" s="45"/>
      <c r="AL722" s="45"/>
      <c r="AM722" s="45"/>
      <c r="AN722" s="45"/>
      <c r="AO722" s="45"/>
      <c r="AP722" s="45"/>
      <c r="AQ722" s="45"/>
      <c r="AR722" s="45"/>
      <c r="AS722" s="45"/>
      <c r="AT722" s="45"/>
      <c r="AU722" s="45"/>
      <c r="AV722" s="45"/>
      <c r="AW722" s="45"/>
      <c r="AX722" s="45"/>
      <c r="AY722" s="45"/>
      <c r="AZ722" s="45"/>
      <c r="BA722" s="45"/>
      <c r="BB722" s="45"/>
      <c r="BC722" s="45"/>
      <c r="BD722" s="45"/>
      <c r="BE722" s="45"/>
      <c r="BF722" s="44"/>
      <c r="BG722" s="46"/>
    </row>
    <row r="723" spans="1:59" s="42" customFormat="1" ht="15.75" customHeight="1">
      <c r="A723" s="43"/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  <c r="AA723" s="45"/>
      <c r="AB723" s="45"/>
      <c r="AC723" s="45"/>
      <c r="AD723" s="45"/>
      <c r="AE723" s="45"/>
      <c r="AF723" s="45"/>
      <c r="AG723" s="45"/>
      <c r="AH723" s="45"/>
      <c r="AI723" s="45"/>
      <c r="AJ723" s="45"/>
      <c r="AK723" s="45"/>
      <c r="AL723" s="45"/>
      <c r="AM723" s="45"/>
      <c r="AN723" s="45"/>
      <c r="AO723" s="45"/>
      <c r="AP723" s="45"/>
      <c r="AQ723" s="45"/>
      <c r="AR723" s="45"/>
      <c r="AS723" s="45"/>
      <c r="AT723" s="45"/>
      <c r="AU723" s="45"/>
      <c r="AV723" s="45"/>
      <c r="AW723" s="45"/>
      <c r="AX723" s="45"/>
      <c r="AY723" s="45"/>
      <c r="AZ723" s="45"/>
      <c r="BA723" s="45"/>
      <c r="BB723" s="45"/>
      <c r="BC723" s="45"/>
      <c r="BD723" s="45"/>
      <c r="BE723" s="45"/>
      <c r="BF723" s="44"/>
      <c r="BG723" s="46"/>
    </row>
    <row r="724" spans="1:59" s="42" customFormat="1" ht="15.75" customHeight="1">
      <c r="A724" s="43"/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  <c r="AA724" s="45"/>
      <c r="AB724" s="45"/>
      <c r="AC724" s="45"/>
      <c r="AD724" s="45"/>
      <c r="AE724" s="45"/>
      <c r="AF724" s="45"/>
      <c r="AG724" s="45"/>
      <c r="AH724" s="45"/>
      <c r="AI724" s="45"/>
      <c r="AJ724" s="45"/>
      <c r="AK724" s="45"/>
      <c r="AL724" s="45"/>
      <c r="AM724" s="45"/>
      <c r="AN724" s="45"/>
      <c r="AO724" s="45"/>
      <c r="AP724" s="45"/>
      <c r="AQ724" s="45"/>
      <c r="AR724" s="45"/>
      <c r="AS724" s="45"/>
      <c r="AT724" s="45"/>
      <c r="AU724" s="45"/>
      <c r="AV724" s="45"/>
      <c r="AW724" s="45"/>
      <c r="AX724" s="45"/>
      <c r="AY724" s="45"/>
      <c r="AZ724" s="45"/>
      <c r="BA724" s="45"/>
      <c r="BB724" s="45"/>
      <c r="BC724" s="45"/>
      <c r="BD724" s="45"/>
      <c r="BE724" s="45"/>
      <c r="BF724" s="44"/>
      <c r="BG724" s="46"/>
    </row>
    <row r="725" spans="1:59" s="42" customFormat="1" ht="15.75" customHeight="1">
      <c r="A725" s="43"/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  <c r="AA725" s="45"/>
      <c r="AB725" s="45"/>
      <c r="AC725" s="45"/>
      <c r="AD725" s="45"/>
      <c r="AE725" s="45"/>
      <c r="AF725" s="45"/>
      <c r="AG725" s="45"/>
      <c r="AH725" s="45"/>
      <c r="AI725" s="45"/>
      <c r="AJ725" s="45"/>
      <c r="AK725" s="45"/>
      <c r="AL725" s="45"/>
      <c r="AM725" s="45"/>
      <c r="AN725" s="45"/>
      <c r="AO725" s="45"/>
      <c r="AP725" s="45"/>
      <c r="AQ725" s="45"/>
      <c r="AR725" s="45"/>
      <c r="AS725" s="45"/>
      <c r="AT725" s="45"/>
      <c r="AU725" s="45"/>
      <c r="AV725" s="45"/>
      <c r="AW725" s="45"/>
      <c r="AX725" s="45"/>
      <c r="AY725" s="45"/>
      <c r="AZ725" s="45"/>
      <c r="BA725" s="45"/>
      <c r="BB725" s="45"/>
      <c r="BC725" s="45"/>
      <c r="BD725" s="45"/>
      <c r="BE725" s="45"/>
      <c r="BF725" s="44"/>
      <c r="BG725" s="46"/>
    </row>
    <row r="726" spans="1:59" s="42" customFormat="1" ht="15.75" customHeight="1">
      <c r="A726" s="43"/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  <c r="AA726" s="45"/>
      <c r="AB726" s="45"/>
      <c r="AC726" s="45"/>
      <c r="AD726" s="45"/>
      <c r="AE726" s="45"/>
      <c r="AF726" s="45"/>
      <c r="AG726" s="45"/>
      <c r="AH726" s="45"/>
      <c r="AI726" s="45"/>
      <c r="AJ726" s="45"/>
      <c r="AK726" s="45"/>
      <c r="AL726" s="45"/>
      <c r="AM726" s="45"/>
      <c r="AN726" s="45"/>
      <c r="AO726" s="45"/>
      <c r="AP726" s="45"/>
      <c r="AQ726" s="45"/>
      <c r="AR726" s="45"/>
      <c r="AS726" s="45"/>
      <c r="AT726" s="45"/>
      <c r="AU726" s="45"/>
      <c r="AV726" s="45"/>
      <c r="AW726" s="45"/>
      <c r="AX726" s="45"/>
      <c r="AY726" s="45"/>
      <c r="AZ726" s="45"/>
      <c r="BA726" s="45"/>
      <c r="BB726" s="45"/>
      <c r="BC726" s="45"/>
      <c r="BD726" s="45"/>
      <c r="BE726" s="45"/>
      <c r="BF726" s="44"/>
      <c r="BG726" s="46"/>
    </row>
    <row r="727" spans="1:59" s="42" customFormat="1" ht="15.75" customHeight="1">
      <c r="A727" s="43"/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  <c r="AA727" s="45"/>
      <c r="AB727" s="45"/>
      <c r="AC727" s="45"/>
      <c r="AD727" s="45"/>
      <c r="AE727" s="45"/>
      <c r="AF727" s="45"/>
      <c r="AG727" s="45"/>
      <c r="AH727" s="45"/>
      <c r="AI727" s="45"/>
      <c r="AJ727" s="45"/>
      <c r="AK727" s="45"/>
      <c r="AL727" s="45"/>
      <c r="AM727" s="45"/>
      <c r="AN727" s="45"/>
      <c r="AO727" s="45"/>
      <c r="AP727" s="45"/>
      <c r="AQ727" s="45"/>
      <c r="AR727" s="45"/>
      <c r="AS727" s="45"/>
      <c r="AT727" s="45"/>
      <c r="AU727" s="45"/>
      <c r="AV727" s="45"/>
      <c r="AW727" s="45"/>
      <c r="AX727" s="45"/>
      <c r="AY727" s="45"/>
      <c r="AZ727" s="45"/>
      <c r="BA727" s="45"/>
      <c r="BB727" s="45"/>
      <c r="BC727" s="45"/>
      <c r="BD727" s="45"/>
      <c r="BE727" s="45"/>
      <c r="BF727" s="44"/>
      <c r="BG727" s="46"/>
    </row>
    <row r="728" spans="1:59" s="42" customFormat="1" ht="15.75" customHeight="1">
      <c r="A728" s="43"/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  <c r="AA728" s="45"/>
      <c r="AB728" s="45"/>
      <c r="AC728" s="45"/>
      <c r="AD728" s="45"/>
      <c r="AE728" s="45"/>
      <c r="AF728" s="45"/>
      <c r="AG728" s="45"/>
      <c r="AH728" s="45"/>
      <c r="AI728" s="45"/>
      <c r="AJ728" s="45"/>
      <c r="AK728" s="45"/>
      <c r="AL728" s="45"/>
      <c r="AM728" s="45"/>
      <c r="AN728" s="45"/>
      <c r="AO728" s="45"/>
      <c r="AP728" s="45"/>
      <c r="AQ728" s="45"/>
      <c r="AR728" s="45"/>
      <c r="AS728" s="45"/>
      <c r="AT728" s="45"/>
      <c r="AU728" s="45"/>
      <c r="AV728" s="45"/>
      <c r="AW728" s="45"/>
      <c r="AX728" s="45"/>
      <c r="AY728" s="45"/>
      <c r="AZ728" s="45"/>
      <c r="BA728" s="45"/>
      <c r="BB728" s="45"/>
      <c r="BC728" s="45"/>
      <c r="BD728" s="45"/>
      <c r="BE728" s="45"/>
      <c r="BF728" s="44"/>
      <c r="BG728" s="46"/>
    </row>
    <row r="729" spans="1:59" s="42" customFormat="1" ht="15.75" customHeight="1">
      <c r="A729" s="43"/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  <c r="AA729" s="45"/>
      <c r="AB729" s="45"/>
      <c r="AC729" s="45"/>
      <c r="AD729" s="45"/>
      <c r="AE729" s="45"/>
      <c r="AF729" s="45"/>
      <c r="AG729" s="45"/>
      <c r="AH729" s="45"/>
      <c r="AI729" s="45"/>
      <c r="AJ729" s="45"/>
      <c r="AK729" s="45"/>
      <c r="AL729" s="45"/>
      <c r="AM729" s="45"/>
      <c r="AN729" s="45"/>
      <c r="AO729" s="45"/>
      <c r="AP729" s="45"/>
      <c r="AQ729" s="45"/>
      <c r="AR729" s="45"/>
      <c r="AS729" s="45"/>
      <c r="AT729" s="45"/>
      <c r="AU729" s="45"/>
      <c r="AV729" s="45"/>
      <c r="AW729" s="45"/>
      <c r="AX729" s="45"/>
      <c r="AY729" s="45"/>
      <c r="AZ729" s="45"/>
      <c r="BA729" s="45"/>
      <c r="BB729" s="45"/>
      <c r="BC729" s="45"/>
      <c r="BD729" s="45"/>
      <c r="BE729" s="45"/>
      <c r="BF729" s="44"/>
      <c r="BG729" s="46"/>
    </row>
    <row r="730" spans="1:59" s="42" customFormat="1" ht="15.75" customHeight="1">
      <c r="A730" s="43"/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  <c r="AA730" s="45"/>
      <c r="AB730" s="45"/>
      <c r="AC730" s="45"/>
      <c r="AD730" s="45"/>
      <c r="AE730" s="45"/>
      <c r="AF730" s="45"/>
      <c r="AG730" s="45"/>
      <c r="AH730" s="45"/>
      <c r="AI730" s="45"/>
      <c r="AJ730" s="45"/>
      <c r="AK730" s="45"/>
      <c r="AL730" s="45"/>
      <c r="AM730" s="45"/>
      <c r="AN730" s="45"/>
      <c r="AO730" s="45"/>
      <c r="AP730" s="45"/>
      <c r="AQ730" s="45"/>
      <c r="AR730" s="45"/>
      <c r="AS730" s="45"/>
      <c r="AT730" s="45"/>
      <c r="AU730" s="45"/>
      <c r="AV730" s="45"/>
      <c r="AW730" s="45"/>
      <c r="AX730" s="45"/>
      <c r="AY730" s="45"/>
      <c r="AZ730" s="45"/>
      <c r="BA730" s="45"/>
      <c r="BB730" s="45"/>
      <c r="BC730" s="45"/>
      <c r="BD730" s="45"/>
      <c r="BE730" s="45"/>
      <c r="BF730" s="44"/>
      <c r="BG730" s="46"/>
    </row>
    <row r="731" spans="1:59" s="42" customFormat="1" ht="15.75" customHeight="1">
      <c r="A731" s="43"/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  <c r="AA731" s="45"/>
      <c r="AB731" s="45"/>
      <c r="AC731" s="45"/>
      <c r="AD731" s="45"/>
      <c r="AE731" s="45"/>
      <c r="AF731" s="45"/>
      <c r="AG731" s="45"/>
      <c r="AH731" s="45"/>
      <c r="AI731" s="45"/>
      <c r="AJ731" s="45"/>
      <c r="AK731" s="45"/>
      <c r="AL731" s="45"/>
      <c r="AM731" s="45"/>
      <c r="AN731" s="45"/>
      <c r="AO731" s="45"/>
      <c r="AP731" s="45"/>
      <c r="AQ731" s="45"/>
      <c r="AR731" s="45"/>
      <c r="AS731" s="45"/>
      <c r="AT731" s="45"/>
      <c r="AU731" s="45"/>
      <c r="AV731" s="45"/>
      <c r="AW731" s="45"/>
      <c r="AX731" s="45"/>
      <c r="AY731" s="45"/>
      <c r="AZ731" s="45"/>
      <c r="BA731" s="45"/>
      <c r="BB731" s="45"/>
      <c r="BC731" s="45"/>
      <c r="BD731" s="45"/>
      <c r="BE731" s="45"/>
      <c r="BF731" s="44"/>
      <c r="BG731" s="46"/>
    </row>
    <row r="732" spans="1:59" s="42" customFormat="1" ht="15.75" customHeight="1">
      <c r="A732" s="43"/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  <c r="AA732" s="45"/>
      <c r="AB732" s="45"/>
      <c r="AC732" s="45"/>
      <c r="AD732" s="45"/>
      <c r="AE732" s="45"/>
      <c r="AF732" s="45"/>
      <c r="AG732" s="45"/>
      <c r="AH732" s="45"/>
      <c r="AI732" s="45"/>
      <c r="AJ732" s="45"/>
      <c r="AK732" s="45"/>
      <c r="AL732" s="45"/>
      <c r="AM732" s="45"/>
      <c r="AN732" s="45"/>
      <c r="AO732" s="45"/>
      <c r="AP732" s="45"/>
      <c r="AQ732" s="45"/>
      <c r="AR732" s="45"/>
      <c r="AS732" s="45"/>
      <c r="AT732" s="45"/>
      <c r="AU732" s="45"/>
      <c r="AV732" s="45"/>
      <c r="AW732" s="45"/>
      <c r="AX732" s="45"/>
      <c r="AY732" s="45"/>
      <c r="AZ732" s="45"/>
      <c r="BA732" s="45"/>
      <c r="BB732" s="45"/>
      <c r="BC732" s="45"/>
      <c r="BD732" s="45"/>
      <c r="BE732" s="45"/>
      <c r="BF732" s="44"/>
      <c r="BG732" s="46"/>
    </row>
    <row r="733" spans="1:59" s="42" customFormat="1" ht="15.75" customHeight="1">
      <c r="A733" s="43"/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  <c r="AA733" s="45"/>
      <c r="AB733" s="45"/>
      <c r="AC733" s="45"/>
      <c r="AD733" s="45"/>
      <c r="AE733" s="45"/>
      <c r="AF733" s="45"/>
      <c r="AG733" s="45"/>
      <c r="AH733" s="45"/>
      <c r="AI733" s="45"/>
      <c r="AJ733" s="45"/>
      <c r="AK733" s="45"/>
      <c r="AL733" s="45"/>
      <c r="AM733" s="45"/>
      <c r="AN733" s="45"/>
      <c r="AO733" s="45"/>
      <c r="AP733" s="45"/>
      <c r="AQ733" s="45"/>
      <c r="AR733" s="45"/>
      <c r="AS733" s="45"/>
      <c r="AT733" s="45"/>
      <c r="AU733" s="45"/>
      <c r="AV733" s="45"/>
      <c r="AW733" s="45"/>
      <c r="AX733" s="45"/>
      <c r="AY733" s="45"/>
      <c r="AZ733" s="45"/>
      <c r="BA733" s="45"/>
      <c r="BB733" s="45"/>
      <c r="BC733" s="45"/>
      <c r="BD733" s="45"/>
      <c r="BE733" s="45"/>
      <c r="BF733" s="44"/>
      <c r="BG733" s="46"/>
    </row>
    <row r="734" spans="1:59" s="42" customFormat="1" ht="15.75" customHeight="1">
      <c r="A734" s="43"/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  <c r="AA734" s="45"/>
      <c r="AB734" s="45"/>
      <c r="AC734" s="45"/>
      <c r="AD734" s="45"/>
      <c r="AE734" s="45"/>
      <c r="AF734" s="45"/>
      <c r="AG734" s="45"/>
      <c r="AH734" s="45"/>
      <c r="AI734" s="45"/>
      <c r="AJ734" s="45"/>
      <c r="AK734" s="45"/>
      <c r="AL734" s="45"/>
      <c r="AM734" s="45"/>
      <c r="AN734" s="45"/>
      <c r="AO734" s="45"/>
      <c r="AP734" s="45"/>
      <c r="AQ734" s="45"/>
      <c r="AR734" s="45"/>
      <c r="AS734" s="45"/>
      <c r="AT734" s="45"/>
      <c r="AU734" s="45"/>
      <c r="AV734" s="45"/>
      <c r="AW734" s="45"/>
      <c r="AX734" s="45"/>
      <c r="AY734" s="45"/>
      <c r="AZ734" s="45"/>
      <c r="BA734" s="45"/>
      <c r="BB734" s="45"/>
      <c r="BC734" s="45"/>
      <c r="BD734" s="45"/>
      <c r="BE734" s="45"/>
      <c r="BF734" s="44"/>
      <c r="BG734" s="46"/>
    </row>
    <row r="735" spans="1:59" s="42" customFormat="1" ht="15.75" customHeight="1">
      <c r="A735" s="43"/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  <c r="AA735" s="45"/>
      <c r="AB735" s="45"/>
      <c r="AC735" s="45"/>
      <c r="AD735" s="45"/>
      <c r="AE735" s="45"/>
      <c r="AF735" s="45"/>
      <c r="AG735" s="45"/>
      <c r="AH735" s="45"/>
      <c r="AI735" s="45"/>
      <c r="AJ735" s="45"/>
      <c r="AK735" s="45"/>
      <c r="AL735" s="45"/>
      <c r="AM735" s="45"/>
      <c r="AN735" s="45"/>
      <c r="AO735" s="45"/>
      <c r="AP735" s="45"/>
      <c r="AQ735" s="45"/>
      <c r="AR735" s="45"/>
      <c r="AS735" s="45"/>
      <c r="AT735" s="45"/>
      <c r="AU735" s="45"/>
      <c r="AV735" s="45"/>
      <c r="AW735" s="45"/>
      <c r="AX735" s="45"/>
      <c r="AY735" s="45"/>
      <c r="AZ735" s="45"/>
      <c r="BA735" s="45"/>
      <c r="BB735" s="45"/>
      <c r="BC735" s="45"/>
      <c r="BD735" s="45"/>
      <c r="BE735" s="45"/>
      <c r="BF735" s="44"/>
      <c r="BG735" s="46"/>
    </row>
    <row r="736" spans="1:59" s="42" customFormat="1" ht="15.75" customHeight="1">
      <c r="A736" s="43"/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  <c r="AA736" s="45"/>
      <c r="AB736" s="45"/>
      <c r="AC736" s="45"/>
      <c r="AD736" s="45"/>
      <c r="AE736" s="45"/>
      <c r="AF736" s="45"/>
      <c r="AG736" s="45"/>
      <c r="AH736" s="45"/>
      <c r="AI736" s="45"/>
      <c r="AJ736" s="45"/>
      <c r="AK736" s="45"/>
      <c r="AL736" s="45"/>
      <c r="AM736" s="45"/>
      <c r="AN736" s="45"/>
      <c r="AO736" s="45"/>
      <c r="AP736" s="45"/>
      <c r="AQ736" s="45"/>
      <c r="AR736" s="45"/>
      <c r="AS736" s="45"/>
      <c r="AT736" s="45"/>
      <c r="AU736" s="45"/>
      <c r="AV736" s="45"/>
      <c r="AW736" s="45"/>
      <c r="AX736" s="45"/>
      <c r="AY736" s="45"/>
      <c r="AZ736" s="45"/>
      <c r="BA736" s="45"/>
      <c r="BB736" s="45"/>
      <c r="BC736" s="45"/>
      <c r="BD736" s="45"/>
      <c r="BE736" s="45"/>
      <c r="BF736" s="44"/>
      <c r="BG736" s="46"/>
    </row>
    <row r="737" spans="1:59" s="42" customFormat="1" ht="15.75" customHeight="1">
      <c r="A737" s="43"/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  <c r="AA737" s="45"/>
      <c r="AB737" s="45"/>
      <c r="AC737" s="45"/>
      <c r="AD737" s="45"/>
      <c r="AE737" s="45"/>
      <c r="AF737" s="45"/>
      <c r="AG737" s="45"/>
      <c r="AH737" s="45"/>
      <c r="AI737" s="45"/>
      <c r="AJ737" s="45"/>
      <c r="AK737" s="45"/>
      <c r="AL737" s="45"/>
      <c r="AM737" s="45"/>
      <c r="AN737" s="45"/>
      <c r="AO737" s="45"/>
      <c r="AP737" s="45"/>
      <c r="AQ737" s="45"/>
      <c r="AR737" s="45"/>
      <c r="AS737" s="45"/>
      <c r="AT737" s="45"/>
      <c r="AU737" s="45"/>
      <c r="AV737" s="45"/>
      <c r="AW737" s="45"/>
      <c r="AX737" s="45"/>
      <c r="AY737" s="45"/>
      <c r="AZ737" s="45"/>
      <c r="BA737" s="45"/>
      <c r="BB737" s="45"/>
      <c r="BC737" s="45"/>
      <c r="BD737" s="45"/>
      <c r="BE737" s="45"/>
      <c r="BF737" s="44"/>
      <c r="BG737" s="46"/>
    </row>
    <row r="738" spans="1:59" s="42" customFormat="1" ht="15.75" customHeight="1">
      <c r="A738" s="43"/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  <c r="AA738" s="45"/>
      <c r="AB738" s="45"/>
      <c r="AC738" s="45"/>
      <c r="AD738" s="45"/>
      <c r="AE738" s="45"/>
      <c r="AF738" s="45"/>
      <c r="AG738" s="45"/>
      <c r="AH738" s="45"/>
      <c r="AI738" s="45"/>
      <c r="AJ738" s="45"/>
      <c r="AK738" s="45"/>
      <c r="AL738" s="45"/>
      <c r="AM738" s="45"/>
      <c r="AN738" s="45"/>
      <c r="AO738" s="45"/>
      <c r="AP738" s="45"/>
      <c r="AQ738" s="45"/>
      <c r="AR738" s="45"/>
      <c r="AS738" s="45"/>
      <c r="AT738" s="45"/>
      <c r="AU738" s="45"/>
      <c r="AV738" s="45"/>
      <c r="AW738" s="45"/>
      <c r="AX738" s="45"/>
      <c r="AY738" s="45"/>
      <c r="AZ738" s="45"/>
      <c r="BA738" s="45"/>
      <c r="BB738" s="45"/>
      <c r="BC738" s="45"/>
      <c r="BD738" s="45"/>
      <c r="BE738" s="45"/>
      <c r="BF738" s="44"/>
      <c r="BG738" s="46"/>
    </row>
    <row r="739" spans="1:59" s="42" customFormat="1" ht="15.75" customHeight="1">
      <c r="A739" s="43"/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  <c r="AA739" s="45"/>
      <c r="AB739" s="45"/>
      <c r="AC739" s="45"/>
      <c r="AD739" s="45"/>
      <c r="AE739" s="45"/>
      <c r="AF739" s="45"/>
      <c r="AG739" s="45"/>
      <c r="AH739" s="45"/>
      <c r="AI739" s="45"/>
      <c r="AJ739" s="45"/>
      <c r="AK739" s="45"/>
      <c r="AL739" s="45"/>
      <c r="AM739" s="45"/>
      <c r="AN739" s="45"/>
      <c r="AO739" s="45"/>
      <c r="AP739" s="45"/>
      <c r="AQ739" s="45"/>
      <c r="AR739" s="45"/>
      <c r="AS739" s="45"/>
      <c r="AT739" s="45"/>
      <c r="AU739" s="45"/>
      <c r="AV739" s="45"/>
      <c r="AW739" s="45"/>
      <c r="AX739" s="45"/>
      <c r="AY739" s="45"/>
      <c r="AZ739" s="45"/>
      <c r="BA739" s="45"/>
      <c r="BB739" s="45"/>
      <c r="BC739" s="45"/>
      <c r="BD739" s="45"/>
      <c r="BE739" s="45"/>
      <c r="BF739" s="44"/>
      <c r="BG739" s="46"/>
    </row>
    <row r="740" spans="1:59" s="42" customFormat="1" ht="15.75" customHeight="1">
      <c r="A740" s="43"/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  <c r="AA740" s="45"/>
      <c r="AB740" s="45"/>
      <c r="AC740" s="45"/>
      <c r="AD740" s="45"/>
      <c r="AE740" s="45"/>
      <c r="AF740" s="45"/>
      <c r="AG740" s="45"/>
      <c r="AH740" s="45"/>
      <c r="AI740" s="45"/>
      <c r="AJ740" s="45"/>
      <c r="AK740" s="45"/>
      <c r="AL740" s="45"/>
      <c r="AM740" s="45"/>
      <c r="AN740" s="45"/>
      <c r="AO740" s="45"/>
      <c r="AP740" s="45"/>
      <c r="AQ740" s="45"/>
      <c r="AR740" s="45"/>
      <c r="AS740" s="45"/>
      <c r="AT740" s="45"/>
      <c r="AU740" s="45"/>
      <c r="AV740" s="45"/>
      <c r="AW740" s="45"/>
      <c r="AX740" s="45"/>
      <c r="AY740" s="45"/>
      <c r="AZ740" s="45"/>
      <c r="BA740" s="45"/>
      <c r="BB740" s="45"/>
      <c r="BC740" s="45"/>
      <c r="BD740" s="45"/>
      <c r="BE740" s="45"/>
      <c r="BF740" s="44"/>
      <c r="BG740" s="46"/>
    </row>
    <row r="741" spans="1:59" s="42" customFormat="1" ht="15.75" customHeight="1">
      <c r="A741" s="43"/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  <c r="AA741" s="45"/>
      <c r="AB741" s="45"/>
      <c r="AC741" s="45"/>
      <c r="AD741" s="45"/>
      <c r="AE741" s="45"/>
      <c r="AF741" s="45"/>
      <c r="AG741" s="45"/>
      <c r="AH741" s="45"/>
      <c r="AI741" s="45"/>
      <c r="AJ741" s="45"/>
      <c r="AK741" s="45"/>
      <c r="AL741" s="45"/>
      <c r="AM741" s="45"/>
      <c r="AN741" s="45"/>
      <c r="AO741" s="45"/>
      <c r="AP741" s="45"/>
      <c r="AQ741" s="45"/>
      <c r="AR741" s="45"/>
      <c r="AS741" s="45"/>
      <c r="AT741" s="45"/>
      <c r="AU741" s="45"/>
      <c r="AV741" s="45"/>
      <c r="AW741" s="45"/>
      <c r="AX741" s="45"/>
      <c r="AY741" s="45"/>
      <c r="AZ741" s="45"/>
      <c r="BA741" s="45"/>
      <c r="BB741" s="45"/>
      <c r="BC741" s="45"/>
      <c r="BD741" s="45"/>
      <c r="BE741" s="45"/>
      <c r="BF741" s="44"/>
      <c r="BG741" s="46"/>
    </row>
    <row r="742" spans="1:59" s="42" customFormat="1" ht="15.75" customHeight="1">
      <c r="A742" s="43"/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  <c r="AA742" s="45"/>
      <c r="AB742" s="45"/>
      <c r="AC742" s="45"/>
      <c r="AD742" s="45"/>
      <c r="AE742" s="45"/>
      <c r="AF742" s="45"/>
      <c r="AG742" s="45"/>
      <c r="AH742" s="45"/>
      <c r="AI742" s="45"/>
      <c r="AJ742" s="45"/>
      <c r="AK742" s="45"/>
      <c r="AL742" s="45"/>
      <c r="AM742" s="45"/>
      <c r="AN742" s="45"/>
      <c r="AO742" s="45"/>
      <c r="AP742" s="45"/>
      <c r="AQ742" s="45"/>
      <c r="AR742" s="45"/>
      <c r="AS742" s="45"/>
      <c r="AT742" s="45"/>
      <c r="AU742" s="45"/>
      <c r="AV742" s="45"/>
      <c r="AW742" s="45"/>
      <c r="AX742" s="45"/>
      <c r="AY742" s="45"/>
      <c r="AZ742" s="45"/>
      <c r="BA742" s="45"/>
      <c r="BB742" s="45"/>
      <c r="BC742" s="45"/>
      <c r="BD742" s="45"/>
      <c r="BE742" s="45"/>
      <c r="BF742" s="44"/>
      <c r="BG742" s="46"/>
    </row>
    <row r="743" spans="1:59" s="42" customFormat="1" ht="15.75" customHeight="1">
      <c r="A743" s="43"/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  <c r="AA743" s="45"/>
      <c r="AB743" s="45"/>
      <c r="AC743" s="45"/>
      <c r="AD743" s="45"/>
      <c r="AE743" s="45"/>
      <c r="AF743" s="45"/>
      <c r="AG743" s="45"/>
      <c r="AH743" s="45"/>
      <c r="AI743" s="45"/>
      <c r="AJ743" s="45"/>
      <c r="AK743" s="45"/>
      <c r="AL743" s="45"/>
      <c r="AM743" s="45"/>
      <c r="AN743" s="45"/>
      <c r="AO743" s="45"/>
      <c r="AP743" s="45"/>
      <c r="AQ743" s="45"/>
      <c r="AR743" s="45"/>
      <c r="AS743" s="45"/>
      <c r="AT743" s="45"/>
      <c r="AU743" s="45"/>
      <c r="AV743" s="45"/>
      <c r="AW743" s="45"/>
      <c r="AX743" s="45"/>
      <c r="AY743" s="45"/>
      <c r="AZ743" s="45"/>
      <c r="BA743" s="45"/>
      <c r="BB743" s="45"/>
      <c r="BC743" s="45"/>
      <c r="BD743" s="45"/>
      <c r="BE743" s="45"/>
      <c r="BF743" s="44"/>
      <c r="BG743" s="46"/>
    </row>
    <row r="744" spans="1:59" s="42" customFormat="1" ht="15.75" customHeight="1">
      <c r="A744" s="43"/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  <c r="AA744" s="45"/>
      <c r="AB744" s="45"/>
      <c r="AC744" s="45"/>
      <c r="AD744" s="45"/>
      <c r="AE744" s="45"/>
      <c r="AF744" s="45"/>
      <c r="AG744" s="45"/>
      <c r="AH744" s="45"/>
      <c r="AI744" s="45"/>
      <c r="AJ744" s="45"/>
      <c r="AK744" s="45"/>
      <c r="AL744" s="45"/>
      <c r="AM744" s="45"/>
      <c r="AN744" s="45"/>
      <c r="AO744" s="45"/>
      <c r="AP744" s="45"/>
      <c r="AQ744" s="45"/>
      <c r="AR744" s="45"/>
      <c r="AS744" s="45"/>
      <c r="AT744" s="45"/>
      <c r="AU744" s="45"/>
      <c r="AV744" s="45"/>
      <c r="AW744" s="45"/>
      <c r="AX744" s="45"/>
      <c r="AY744" s="45"/>
      <c r="AZ744" s="45"/>
      <c r="BA744" s="45"/>
      <c r="BB744" s="45"/>
      <c r="BC744" s="45"/>
      <c r="BD744" s="45"/>
      <c r="BE744" s="45"/>
      <c r="BF744" s="44"/>
      <c r="BG744" s="46"/>
    </row>
    <row r="745" spans="1:59" s="42" customFormat="1" ht="15.75" customHeight="1">
      <c r="A745" s="43"/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  <c r="AA745" s="45"/>
      <c r="AB745" s="45"/>
      <c r="AC745" s="45"/>
      <c r="AD745" s="45"/>
      <c r="AE745" s="45"/>
      <c r="AF745" s="45"/>
      <c r="AG745" s="45"/>
      <c r="AH745" s="45"/>
      <c r="AI745" s="45"/>
      <c r="AJ745" s="45"/>
      <c r="AK745" s="45"/>
      <c r="AL745" s="45"/>
      <c r="AM745" s="45"/>
      <c r="AN745" s="45"/>
      <c r="AO745" s="45"/>
      <c r="AP745" s="45"/>
      <c r="AQ745" s="45"/>
      <c r="AR745" s="45"/>
      <c r="AS745" s="45"/>
      <c r="AT745" s="45"/>
      <c r="AU745" s="45"/>
      <c r="AV745" s="45"/>
      <c r="AW745" s="45"/>
      <c r="AX745" s="45"/>
      <c r="AY745" s="45"/>
      <c r="AZ745" s="45"/>
      <c r="BA745" s="45"/>
      <c r="BB745" s="45"/>
      <c r="BC745" s="45"/>
      <c r="BD745" s="45"/>
      <c r="BE745" s="45"/>
      <c r="BF745" s="44"/>
      <c r="BG745" s="46"/>
    </row>
    <row r="746" spans="1:59" s="42" customFormat="1" ht="15.75" customHeight="1">
      <c r="A746" s="43"/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  <c r="AA746" s="45"/>
      <c r="AB746" s="45"/>
      <c r="AC746" s="45"/>
      <c r="AD746" s="45"/>
      <c r="AE746" s="45"/>
      <c r="AF746" s="45"/>
      <c r="AG746" s="45"/>
      <c r="AH746" s="45"/>
      <c r="AI746" s="45"/>
      <c r="AJ746" s="45"/>
      <c r="AK746" s="45"/>
      <c r="AL746" s="45"/>
      <c r="AM746" s="45"/>
      <c r="AN746" s="45"/>
      <c r="AO746" s="45"/>
      <c r="AP746" s="45"/>
      <c r="AQ746" s="45"/>
      <c r="AR746" s="45"/>
      <c r="AS746" s="45"/>
      <c r="AT746" s="45"/>
      <c r="AU746" s="45"/>
      <c r="AV746" s="45"/>
      <c r="AW746" s="45"/>
      <c r="AX746" s="45"/>
      <c r="AY746" s="45"/>
      <c r="AZ746" s="45"/>
      <c r="BA746" s="45"/>
      <c r="BB746" s="45"/>
      <c r="BC746" s="45"/>
      <c r="BD746" s="45"/>
      <c r="BE746" s="45"/>
      <c r="BF746" s="44"/>
      <c r="BG746" s="46"/>
    </row>
    <row r="747" spans="1:59" s="42" customFormat="1" ht="15.75" customHeight="1">
      <c r="A747" s="43"/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  <c r="AA747" s="45"/>
      <c r="AB747" s="45"/>
      <c r="AC747" s="45"/>
      <c r="AD747" s="45"/>
      <c r="AE747" s="45"/>
      <c r="AF747" s="45"/>
      <c r="AG747" s="45"/>
      <c r="AH747" s="45"/>
      <c r="AI747" s="45"/>
      <c r="AJ747" s="45"/>
      <c r="AK747" s="45"/>
      <c r="AL747" s="45"/>
      <c r="AM747" s="45"/>
      <c r="AN747" s="45"/>
      <c r="AO747" s="45"/>
      <c r="AP747" s="45"/>
      <c r="AQ747" s="45"/>
      <c r="AR747" s="45"/>
      <c r="AS747" s="45"/>
      <c r="AT747" s="45"/>
      <c r="AU747" s="45"/>
      <c r="AV747" s="45"/>
      <c r="AW747" s="45"/>
      <c r="AX747" s="45"/>
      <c r="AY747" s="45"/>
      <c r="AZ747" s="45"/>
      <c r="BA747" s="45"/>
      <c r="BB747" s="45"/>
      <c r="BC747" s="45"/>
      <c r="BD747" s="45"/>
      <c r="BE747" s="45"/>
      <c r="BF747" s="44"/>
      <c r="BG747" s="46"/>
    </row>
    <row r="748" spans="1:59" s="42" customFormat="1" ht="15.75" customHeight="1">
      <c r="A748" s="43"/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  <c r="AA748" s="45"/>
      <c r="AB748" s="45"/>
      <c r="AC748" s="45"/>
      <c r="AD748" s="45"/>
      <c r="AE748" s="45"/>
      <c r="AF748" s="45"/>
      <c r="AG748" s="45"/>
      <c r="AH748" s="45"/>
      <c r="AI748" s="45"/>
      <c r="AJ748" s="45"/>
      <c r="AK748" s="45"/>
      <c r="AL748" s="45"/>
      <c r="AM748" s="45"/>
      <c r="AN748" s="45"/>
      <c r="AO748" s="45"/>
      <c r="AP748" s="45"/>
      <c r="AQ748" s="45"/>
      <c r="AR748" s="45"/>
      <c r="AS748" s="45"/>
      <c r="AT748" s="45"/>
      <c r="AU748" s="45"/>
      <c r="AV748" s="45"/>
      <c r="AW748" s="45"/>
      <c r="AX748" s="45"/>
      <c r="AY748" s="45"/>
      <c r="AZ748" s="45"/>
      <c r="BA748" s="45"/>
      <c r="BB748" s="45"/>
      <c r="BC748" s="45"/>
      <c r="BD748" s="45"/>
      <c r="BE748" s="45"/>
      <c r="BF748" s="44"/>
      <c r="BG748" s="46"/>
    </row>
    <row r="749" spans="1:59" s="42" customFormat="1" ht="15.75" customHeight="1">
      <c r="A749" s="43"/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  <c r="AA749" s="45"/>
      <c r="AB749" s="45"/>
      <c r="AC749" s="45"/>
      <c r="AD749" s="45"/>
      <c r="AE749" s="45"/>
      <c r="AF749" s="45"/>
      <c r="AG749" s="45"/>
      <c r="AH749" s="45"/>
      <c r="AI749" s="45"/>
      <c r="AJ749" s="45"/>
      <c r="AK749" s="45"/>
      <c r="AL749" s="45"/>
      <c r="AM749" s="45"/>
      <c r="AN749" s="45"/>
      <c r="AO749" s="45"/>
      <c r="AP749" s="45"/>
      <c r="AQ749" s="45"/>
      <c r="AR749" s="45"/>
      <c r="AS749" s="45"/>
      <c r="AT749" s="45"/>
      <c r="AU749" s="45"/>
      <c r="AV749" s="45"/>
      <c r="AW749" s="45"/>
      <c r="AX749" s="45"/>
      <c r="AY749" s="45"/>
      <c r="AZ749" s="45"/>
      <c r="BA749" s="45"/>
      <c r="BB749" s="45"/>
      <c r="BC749" s="45"/>
      <c r="BD749" s="45"/>
      <c r="BE749" s="45"/>
      <c r="BF749" s="44"/>
      <c r="BG749" s="46"/>
    </row>
    <row r="750" spans="1:59" s="42" customFormat="1" ht="15.75" customHeight="1">
      <c r="A750" s="43"/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  <c r="AA750" s="45"/>
      <c r="AB750" s="45"/>
      <c r="AC750" s="45"/>
      <c r="AD750" s="45"/>
      <c r="AE750" s="45"/>
      <c r="AF750" s="45"/>
      <c r="AG750" s="45"/>
      <c r="AH750" s="45"/>
      <c r="AI750" s="45"/>
      <c r="AJ750" s="45"/>
      <c r="AK750" s="45"/>
      <c r="AL750" s="45"/>
      <c r="AM750" s="45"/>
      <c r="AN750" s="45"/>
      <c r="AO750" s="45"/>
      <c r="AP750" s="45"/>
      <c r="AQ750" s="45"/>
      <c r="AR750" s="45"/>
      <c r="AS750" s="45"/>
      <c r="AT750" s="45"/>
      <c r="AU750" s="45"/>
      <c r="AV750" s="45"/>
      <c r="AW750" s="45"/>
      <c r="AX750" s="45"/>
      <c r="AY750" s="45"/>
      <c r="AZ750" s="45"/>
      <c r="BA750" s="45"/>
      <c r="BB750" s="45"/>
      <c r="BC750" s="45"/>
      <c r="BD750" s="45"/>
      <c r="BE750" s="45"/>
      <c r="BF750" s="44"/>
      <c r="BG750" s="46"/>
    </row>
    <row r="751" spans="1:59" s="42" customFormat="1" ht="15.75" customHeight="1">
      <c r="A751" s="43"/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  <c r="AA751" s="45"/>
      <c r="AB751" s="45"/>
      <c r="AC751" s="45"/>
      <c r="AD751" s="45"/>
      <c r="AE751" s="45"/>
      <c r="AF751" s="45"/>
      <c r="AG751" s="45"/>
      <c r="AH751" s="45"/>
      <c r="AI751" s="45"/>
      <c r="AJ751" s="45"/>
      <c r="AK751" s="45"/>
      <c r="AL751" s="45"/>
      <c r="AM751" s="45"/>
      <c r="AN751" s="45"/>
      <c r="AO751" s="45"/>
      <c r="AP751" s="45"/>
      <c r="AQ751" s="45"/>
      <c r="AR751" s="45"/>
      <c r="AS751" s="45"/>
      <c r="AT751" s="45"/>
      <c r="AU751" s="45"/>
      <c r="AV751" s="45"/>
      <c r="AW751" s="45"/>
      <c r="AX751" s="45"/>
      <c r="AY751" s="45"/>
      <c r="AZ751" s="45"/>
      <c r="BA751" s="45"/>
      <c r="BB751" s="45"/>
      <c r="BC751" s="45"/>
      <c r="BD751" s="45"/>
      <c r="BE751" s="45"/>
      <c r="BF751" s="44"/>
      <c r="BG751" s="46"/>
    </row>
    <row r="752" spans="1:59" s="42" customFormat="1" ht="15.75" customHeight="1">
      <c r="A752" s="43"/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  <c r="AA752" s="45"/>
      <c r="AB752" s="45"/>
      <c r="AC752" s="45"/>
      <c r="AD752" s="45"/>
      <c r="AE752" s="45"/>
      <c r="AF752" s="45"/>
      <c r="AG752" s="45"/>
      <c r="AH752" s="45"/>
      <c r="AI752" s="45"/>
      <c r="AJ752" s="45"/>
      <c r="AK752" s="45"/>
      <c r="AL752" s="45"/>
      <c r="AM752" s="45"/>
      <c r="AN752" s="45"/>
      <c r="AO752" s="45"/>
      <c r="AP752" s="45"/>
      <c r="AQ752" s="45"/>
      <c r="AR752" s="45"/>
      <c r="AS752" s="45"/>
      <c r="AT752" s="45"/>
      <c r="AU752" s="45"/>
      <c r="AV752" s="45"/>
      <c r="AW752" s="45"/>
      <c r="AX752" s="45"/>
      <c r="AY752" s="45"/>
      <c r="AZ752" s="45"/>
      <c r="BA752" s="45"/>
      <c r="BB752" s="45"/>
      <c r="BC752" s="45"/>
      <c r="BD752" s="45"/>
      <c r="BE752" s="45"/>
      <c r="BF752" s="44"/>
      <c r="BG752" s="46"/>
    </row>
    <row r="753" spans="1:59" s="42" customFormat="1" ht="15.75" customHeight="1">
      <c r="A753" s="43"/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  <c r="AA753" s="45"/>
      <c r="AB753" s="45"/>
      <c r="AC753" s="45"/>
      <c r="AD753" s="45"/>
      <c r="AE753" s="45"/>
      <c r="AF753" s="45"/>
      <c r="AG753" s="45"/>
      <c r="AH753" s="45"/>
      <c r="AI753" s="45"/>
      <c r="AJ753" s="45"/>
      <c r="AK753" s="45"/>
      <c r="AL753" s="45"/>
      <c r="AM753" s="45"/>
      <c r="AN753" s="45"/>
      <c r="AO753" s="45"/>
      <c r="AP753" s="45"/>
      <c r="AQ753" s="45"/>
      <c r="AR753" s="45"/>
      <c r="AS753" s="45"/>
      <c r="AT753" s="45"/>
      <c r="AU753" s="45"/>
      <c r="AV753" s="45"/>
      <c r="AW753" s="45"/>
      <c r="AX753" s="45"/>
      <c r="AY753" s="45"/>
      <c r="AZ753" s="45"/>
      <c r="BA753" s="45"/>
      <c r="BB753" s="45"/>
      <c r="BC753" s="45"/>
      <c r="BD753" s="45"/>
      <c r="BE753" s="45"/>
      <c r="BF753" s="44"/>
      <c r="BG753" s="46"/>
    </row>
    <row r="754" spans="1:59" s="42" customFormat="1" ht="15.75" customHeight="1">
      <c r="A754" s="43"/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  <c r="AA754" s="45"/>
      <c r="AB754" s="45"/>
      <c r="AC754" s="45"/>
      <c r="AD754" s="45"/>
      <c r="AE754" s="45"/>
      <c r="AF754" s="45"/>
      <c r="AG754" s="45"/>
      <c r="AH754" s="45"/>
      <c r="AI754" s="45"/>
      <c r="AJ754" s="45"/>
      <c r="AK754" s="45"/>
      <c r="AL754" s="45"/>
      <c r="AM754" s="45"/>
      <c r="AN754" s="45"/>
      <c r="AO754" s="45"/>
      <c r="AP754" s="45"/>
      <c r="AQ754" s="45"/>
      <c r="AR754" s="45"/>
      <c r="AS754" s="45"/>
      <c r="AT754" s="45"/>
      <c r="AU754" s="45"/>
      <c r="AV754" s="45"/>
      <c r="AW754" s="45"/>
      <c r="AX754" s="45"/>
      <c r="AY754" s="45"/>
      <c r="AZ754" s="45"/>
      <c r="BA754" s="45"/>
      <c r="BB754" s="45"/>
      <c r="BC754" s="45"/>
      <c r="BD754" s="45"/>
      <c r="BE754" s="45"/>
      <c r="BF754" s="44"/>
      <c r="BG754" s="46"/>
    </row>
    <row r="755" spans="1:59" s="42" customFormat="1" ht="15.75" customHeight="1">
      <c r="A755" s="43"/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  <c r="AA755" s="45"/>
      <c r="AB755" s="45"/>
      <c r="AC755" s="45"/>
      <c r="AD755" s="45"/>
      <c r="AE755" s="45"/>
      <c r="AF755" s="45"/>
      <c r="AG755" s="45"/>
      <c r="AH755" s="45"/>
      <c r="AI755" s="45"/>
      <c r="AJ755" s="45"/>
      <c r="AK755" s="45"/>
      <c r="AL755" s="45"/>
      <c r="AM755" s="45"/>
      <c r="AN755" s="45"/>
      <c r="AO755" s="45"/>
      <c r="AP755" s="45"/>
      <c r="AQ755" s="45"/>
      <c r="AR755" s="45"/>
      <c r="AS755" s="45"/>
      <c r="AT755" s="45"/>
      <c r="AU755" s="45"/>
      <c r="AV755" s="45"/>
      <c r="AW755" s="45"/>
      <c r="AX755" s="45"/>
      <c r="AY755" s="45"/>
      <c r="AZ755" s="45"/>
      <c r="BA755" s="45"/>
      <c r="BB755" s="45"/>
      <c r="BC755" s="45"/>
      <c r="BD755" s="45"/>
      <c r="BE755" s="45"/>
      <c r="BF755" s="44"/>
      <c r="BG755" s="46"/>
    </row>
    <row r="756" spans="1:59" s="42" customFormat="1" ht="15.75" customHeight="1">
      <c r="A756" s="43"/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  <c r="AA756" s="45"/>
      <c r="AB756" s="45"/>
      <c r="AC756" s="45"/>
      <c r="AD756" s="45"/>
      <c r="AE756" s="45"/>
      <c r="AF756" s="45"/>
      <c r="AG756" s="45"/>
      <c r="AH756" s="45"/>
      <c r="AI756" s="45"/>
      <c r="AJ756" s="45"/>
      <c r="AK756" s="45"/>
      <c r="AL756" s="45"/>
      <c r="AM756" s="45"/>
      <c r="AN756" s="45"/>
      <c r="AO756" s="45"/>
      <c r="AP756" s="45"/>
      <c r="AQ756" s="45"/>
      <c r="AR756" s="45"/>
      <c r="AS756" s="45"/>
      <c r="AT756" s="45"/>
      <c r="AU756" s="45"/>
      <c r="AV756" s="45"/>
      <c r="AW756" s="45"/>
      <c r="AX756" s="45"/>
      <c r="AY756" s="45"/>
      <c r="AZ756" s="45"/>
      <c r="BA756" s="45"/>
      <c r="BB756" s="45"/>
      <c r="BC756" s="45"/>
      <c r="BD756" s="45"/>
      <c r="BE756" s="45"/>
      <c r="BF756" s="44"/>
      <c r="BG756" s="46"/>
    </row>
    <row r="757" spans="1:59" s="42" customFormat="1" ht="15.75" customHeight="1">
      <c r="A757" s="43"/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  <c r="AA757" s="45"/>
      <c r="AB757" s="45"/>
      <c r="AC757" s="45"/>
      <c r="AD757" s="45"/>
      <c r="AE757" s="45"/>
      <c r="AF757" s="45"/>
      <c r="AG757" s="45"/>
      <c r="AH757" s="45"/>
      <c r="AI757" s="45"/>
      <c r="AJ757" s="45"/>
      <c r="AK757" s="45"/>
      <c r="AL757" s="45"/>
      <c r="AM757" s="45"/>
      <c r="AN757" s="45"/>
      <c r="AO757" s="45"/>
      <c r="AP757" s="45"/>
      <c r="AQ757" s="45"/>
      <c r="AR757" s="45"/>
      <c r="AS757" s="45"/>
      <c r="AT757" s="45"/>
      <c r="AU757" s="45"/>
      <c r="AV757" s="45"/>
      <c r="AW757" s="45"/>
      <c r="AX757" s="45"/>
      <c r="AY757" s="45"/>
      <c r="AZ757" s="45"/>
      <c r="BA757" s="45"/>
      <c r="BB757" s="45"/>
      <c r="BC757" s="45"/>
      <c r="BD757" s="45"/>
      <c r="BE757" s="45"/>
      <c r="BF757" s="44"/>
      <c r="BG757" s="46"/>
    </row>
    <row r="758" spans="1:59" s="42" customFormat="1" ht="15.75" customHeight="1">
      <c r="A758" s="43"/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  <c r="AA758" s="45"/>
      <c r="AB758" s="45"/>
      <c r="AC758" s="45"/>
      <c r="AD758" s="45"/>
      <c r="AE758" s="45"/>
      <c r="AF758" s="45"/>
      <c r="AG758" s="45"/>
      <c r="AH758" s="45"/>
      <c r="AI758" s="45"/>
      <c r="AJ758" s="45"/>
      <c r="AK758" s="45"/>
      <c r="AL758" s="45"/>
      <c r="AM758" s="45"/>
      <c r="AN758" s="45"/>
      <c r="AO758" s="45"/>
      <c r="AP758" s="45"/>
      <c r="AQ758" s="45"/>
      <c r="AR758" s="45"/>
      <c r="AS758" s="45"/>
      <c r="AT758" s="45"/>
      <c r="AU758" s="45"/>
      <c r="AV758" s="45"/>
      <c r="AW758" s="45"/>
      <c r="AX758" s="45"/>
      <c r="AY758" s="45"/>
      <c r="AZ758" s="45"/>
      <c r="BA758" s="45"/>
      <c r="BB758" s="45"/>
      <c r="BC758" s="45"/>
      <c r="BD758" s="45"/>
      <c r="BE758" s="45"/>
      <c r="BF758" s="44"/>
      <c r="BG758" s="46"/>
    </row>
    <row r="759" spans="1:59" s="42" customFormat="1" ht="15.75" customHeight="1">
      <c r="A759" s="43"/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  <c r="AA759" s="45"/>
      <c r="AB759" s="45"/>
      <c r="AC759" s="45"/>
      <c r="AD759" s="45"/>
      <c r="AE759" s="45"/>
      <c r="AF759" s="45"/>
      <c r="AG759" s="45"/>
      <c r="AH759" s="45"/>
      <c r="AI759" s="45"/>
      <c r="AJ759" s="45"/>
      <c r="AK759" s="45"/>
      <c r="AL759" s="45"/>
      <c r="AM759" s="45"/>
      <c r="AN759" s="45"/>
      <c r="AO759" s="45"/>
      <c r="AP759" s="45"/>
      <c r="AQ759" s="45"/>
      <c r="AR759" s="45"/>
      <c r="AS759" s="45"/>
      <c r="AT759" s="45"/>
      <c r="AU759" s="45"/>
      <c r="AV759" s="45"/>
      <c r="AW759" s="45"/>
      <c r="AX759" s="45"/>
      <c r="AY759" s="45"/>
      <c r="AZ759" s="45"/>
      <c r="BA759" s="45"/>
      <c r="BB759" s="45"/>
      <c r="BC759" s="45"/>
      <c r="BD759" s="45"/>
      <c r="BE759" s="45"/>
      <c r="BF759" s="44"/>
      <c r="BG759" s="46"/>
    </row>
    <row r="760" spans="1:59" s="42" customFormat="1" ht="15.75" customHeight="1">
      <c r="A760" s="43"/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  <c r="AA760" s="45"/>
      <c r="AB760" s="45"/>
      <c r="AC760" s="45"/>
      <c r="AD760" s="45"/>
      <c r="AE760" s="45"/>
      <c r="AF760" s="45"/>
      <c r="AG760" s="45"/>
      <c r="AH760" s="45"/>
      <c r="AI760" s="45"/>
      <c r="AJ760" s="45"/>
      <c r="AK760" s="45"/>
      <c r="AL760" s="45"/>
      <c r="AM760" s="45"/>
      <c r="AN760" s="45"/>
      <c r="AO760" s="45"/>
      <c r="AP760" s="45"/>
      <c r="AQ760" s="45"/>
      <c r="AR760" s="45"/>
      <c r="AS760" s="45"/>
      <c r="AT760" s="45"/>
      <c r="AU760" s="45"/>
      <c r="AV760" s="45"/>
      <c r="AW760" s="45"/>
      <c r="AX760" s="45"/>
      <c r="AY760" s="45"/>
      <c r="AZ760" s="45"/>
      <c r="BA760" s="45"/>
      <c r="BB760" s="45"/>
      <c r="BC760" s="45"/>
      <c r="BD760" s="45"/>
      <c r="BE760" s="45"/>
      <c r="BF760" s="44"/>
      <c r="BG760" s="46"/>
    </row>
    <row r="761" spans="1:59" s="42" customFormat="1" ht="15.75" customHeight="1">
      <c r="A761" s="43"/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  <c r="AA761" s="45"/>
      <c r="AB761" s="45"/>
      <c r="AC761" s="45"/>
      <c r="AD761" s="45"/>
      <c r="AE761" s="45"/>
      <c r="AF761" s="45"/>
      <c r="AG761" s="45"/>
      <c r="AH761" s="45"/>
      <c r="AI761" s="45"/>
      <c r="AJ761" s="45"/>
      <c r="AK761" s="45"/>
      <c r="AL761" s="45"/>
      <c r="AM761" s="45"/>
      <c r="AN761" s="45"/>
      <c r="AO761" s="45"/>
      <c r="AP761" s="45"/>
      <c r="AQ761" s="45"/>
      <c r="AR761" s="45"/>
      <c r="AS761" s="45"/>
      <c r="AT761" s="45"/>
      <c r="AU761" s="45"/>
      <c r="AV761" s="45"/>
      <c r="AW761" s="45"/>
      <c r="AX761" s="45"/>
      <c r="AY761" s="45"/>
      <c r="AZ761" s="45"/>
      <c r="BA761" s="45"/>
      <c r="BB761" s="45"/>
      <c r="BC761" s="45"/>
      <c r="BD761" s="45"/>
      <c r="BE761" s="45"/>
      <c r="BF761" s="44"/>
      <c r="BG761" s="46"/>
    </row>
    <row r="762" spans="1:59" s="42" customFormat="1" ht="15.75" customHeight="1">
      <c r="A762" s="43"/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  <c r="AA762" s="45"/>
      <c r="AB762" s="45"/>
      <c r="AC762" s="45"/>
      <c r="AD762" s="45"/>
      <c r="AE762" s="45"/>
      <c r="AF762" s="45"/>
      <c r="AG762" s="45"/>
      <c r="AH762" s="45"/>
      <c r="AI762" s="45"/>
      <c r="AJ762" s="45"/>
      <c r="AK762" s="45"/>
      <c r="AL762" s="45"/>
      <c r="AM762" s="45"/>
      <c r="AN762" s="45"/>
      <c r="AO762" s="45"/>
      <c r="AP762" s="45"/>
      <c r="AQ762" s="45"/>
      <c r="AR762" s="45"/>
      <c r="AS762" s="45"/>
      <c r="AT762" s="45"/>
      <c r="AU762" s="45"/>
      <c r="AV762" s="45"/>
      <c r="AW762" s="45"/>
      <c r="AX762" s="45"/>
      <c r="AY762" s="45"/>
      <c r="AZ762" s="45"/>
      <c r="BA762" s="45"/>
      <c r="BB762" s="45"/>
      <c r="BC762" s="45"/>
      <c r="BD762" s="45"/>
      <c r="BE762" s="45"/>
      <c r="BF762" s="44"/>
      <c r="BG762" s="46"/>
    </row>
    <row r="763" spans="1:59" s="42" customFormat="1" ht="15.75" customHeight="1">
      <c r="A763" s="43"/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  <c r="AA763" s="45"/>
      <c r="AB763" s="45"/>
      <c r="AC763" s="45"/>
      <c r="AD763" s="45"/>
      <c r="AE763" s="45"/>
      <c r="AF763" s="45"/>
      <c r="AG763" s="45"/>
      <c r="AH763" s="45"/>
      <c r="AI763" s="45"/>
      <c r="AJ763" s="45"/>
      <c r="AK763" s="45"/>
      <c r="AL763" s="45"/>
      <c r="AM763" s="45"/>
      <c r="AN763" s="45"/>
      <c r="AO763" s="45"/>
      <c r="AP763" s="45"/>
      <c r="AQ763" s="45"/>
      <c r="AR763" s="45"/>
      <c r="AS763" s="45"/>
      <c r="AT763" s="45"/>
      <c r="AU763" s="45"/>
      <c r="AV763" s="45"/>
      <c r="AW763" s="45"/>
      <c r="AX763" s="45"/>
      <c r="AY763" s="45"/>
      <c r="AZ763" s="45"/>
      <c r="BA763" s="45"/>
      <c r="BB763" s="45"/>
      <c r="BC763" s="45"/>
      <c r="BD763" s="45"/>
      <c r="BE763" s="45"/>
      <c r="BF763" s="44"/>
      <c r="BG763" s="46"/>
    </row>
    <row r="764" spans="1:59" s="42" customFormat="1" ht="15.75" customHeight="1">
      <c r="A764" s="43"/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  <c r="AA764" s="45"/>
      <c r="AB764" s="45"/>
      <c r="AC764" s="45"/>
      <c r="AD764" s="45"/>
      <c r="AE764" s="45"/>
      <c r="AF764" s="45"/>
      <c r="AG764" s="45"/>
      <c r="AH764" s="45"/>
      <c r="AI764" s="45"/>
      <c r="AJ764" s="45"/>
      <c r="AK764" s="45"/>
      <c r="AL764" s="45"/>
      <c r="AM764" s="45"/>
      <c r="AN764" s="45"/>
      <c r="AO764" s="45"/>
      <c r="AP764" s="45"/>
      <c r="AQ764" s="45"/>
      <c r="AR764" s="45"/>
      <c r="AS764" s="45"/>
      <c r="AT764" s="45"/>
      <c r="AU764" s="45"/>
      <c r="AV764" s="45"/>
      <c r="AW764" s="45"/>
      <c r="AX764" s="45"/>
      <c r="AY764" s="45"/>
      <c r="AZ764" s="45"/>
      <c r="BA764" s="45"/>
      <c r="BB764" s="45"/>
      <c r="BC764" s="45"/>
      <c r="BD764" s="45"/>
      <c r="BE764" s="45"/>
      <c r="BF764" s="44"/>
      <c r="BG764" s="46"/>
    </row>
    <row r="765" spans="1:59" s="42" customFormat="1" ht="15.75" customHeight="1">
      <c r="A765" s="43"/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  <c r="AA765" s="45"/>
      <c r="AB765" s="45"/>
      <c r="AC765" s="45"/>
      <c r="AD765" s="45"/>
      <c r="AE765" s="45"/>
      <c r="AF765" s="45"/>
      <c r="AG765" s="45"/>
      <c r="AH765" s="45"/>
      <c r="AI765" s="45"/>
      <c r="AJ765" s="45"/>
      <c r="AK765" s="45"/>
      <c r="AL765" s="45"/>
      <c r="AM765" s="45"/>
      <c r="AN765" s="45"/>
      <c r="AO765" s="45"/>
      <c r="AP765" s="45"/>
      <c r="AQ765" s="45"/>
      <c r="AR765" s="45"/>
      <c r="AS765" s="45"/>
      <c r="AT765" s="45"/>
      <c r="AU765" s="45"/>
      <c r="AV765" s="45"/>
      <c r="AW765" s="45"/>
      <c r="AX765" s="45"/>
      <c r="AY765" s="45"/>
      <c r="AZ765" s="45"/>
      <c r="BA765" s="45"/>
      <c r="BB765" s="45"/>
      <c r="BC765" s="45"/>
      <c r="BD765" s="45"/>
      <c r="BE765" s="45"/>
      <c r="BF765" s="44"/>
      <c r="BG765" s="46"/>
    </row>
    <row r="766" spans="1:59" s="42" customFormat="1" ht="15.75" customHeight="1">
      <c r="A766" s="43"/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  <c r="AA766" s="45"/>
      <c r="AB766" s="45"/>
      <c r="AC766" s="45"/>
      <c r="AD766" s="45"/>
      <c r="AE766" s="45"/>
      <c r="AF766" s="45"/>
      <c r="AG766" s="45"/>
      <c r="AH766" s="45"/>
      <c r="AI766" s="45"/>
      <c r="AJ766" s="45"/>
      <c r="AK766" s="45"/>
      <c r="AL766" s="45"/>
      <c r="AM766" s="45"/>
      <c r="AN766" s="45"/>
      <c r="AO766" s="45"/>
      <c r="AP766" s="45"/>
      <c r="AQ766" s="45"/>
      <c r="AR766" s="45"/>
      <c r="AS766" s="45"/>
      <c r="AT766" s="45"/>
      <c r="AU766" s="45"/>
      <c r="AV766" s="45"/>
      <c r="AW766" s="45"/>
      <c r="AX766" s="45"/>
      <c r="AY766" s="45"/>
      <c r="AZ766" s="45"/>
      <c r="BA766" s="45"/>
      <c r="BB766" s="45"/>
      <c r="BC766" s="45"/>
      <c r="BD766" s="45"/>
      <c r="BE766" s="45"/>
      <c r="BF766" s="44"/>
      <c r="BG766" s="46"/>
    </row>
    <row r="767" spans="1:59" s="42" customFormat="1" ht="15.75" customHeight="1">
      <c r="A767" s="43"/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  <c r="AA767" s="45"/>
      <c r="AB767" s="45"/>
      <c r="AC767" s="45"/>
      <c r="AD767" s="45"/>
      <c r="AE767" s="45"/>
      <c r="AF767" s="45"/>
      <c r="AG767" s="45"/>
      <c r="AH767" s="45"/>
      <c r="AI767" s="45"/>
      <c r="AJ767" s="45"/>
      <c r="AK767" s="45"/>
      <c r="AL767" s="45"/>
      <c r="AM767" s="45"/>
      <c r="AN767" s="45"/>
      <c r="AO767" s="45"/>
      <c r="AP767" s="45"/>
      <c r="AQ767" s="45"/>
      <c r="AR767" s="45"/>
      <c r="AS767" s="45"/>
      <c r="AT767" s="45"/>
      <c r="AU767" s="45"/>
      <c r="AV767" s="45"/>
      <c r="AW767" s="45"/>
      <c r="AX767" s="45"/>
      <c r="AY767" s="45"/>
      <c r="AZ767" s="45"/>
      <c r="BA767" s="45"/>
      <c r="BB767" s="45"/>
      <c r="BC767" s="45"/>
      <c r="BD767" s="45"/>
      <c r="BE767" s="45"/>
      <c r="BF767" s="44"/>
      <c r="BG767" s="46"/>
    </row>
    <row r="768" spans="1:59" s="42" customFormat="1" ht="15.75" customHeight="1">
      <c r="A768" s="43"/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  <c r="AA768" s="45"/>
      <c r="AB768" s="45"/>
      <c r="AC768" s="45"/>
      <c r="AD768" s="45"/>
      <c r="AE768" s="45"/>
      <c r="AF768" s="45"/>
      <c r="AG768" s="45"/>
      <c r="AH768" s="45"/>
      <c r="AI768" s="45"/>
      <c r="AJ768" s="45"/>
      <c r="AK768" s="45"/>
      <c r="AL768" s="45"/>
      <c r="AM768" s="45"/>
      <c r="AN768" s="45"/>
      <c r="AO768" s="45"/>
      <c r="AP768" s="45"/>
      <c r="AQ768" s="45"/>
      <c r="AR768" s="45"/>
      <c r="AS768" s="45"/>
      <c r="AT768" s="45"/>
      <c r="AU768" s="45"/>
      <c r="AV768" s="45"/>
      <c r="AW768" s="45"/>
      <c r="AX768" s="45"/>
      <c r="AY768" s="45"/>
      <c r="AZ768" s="45"/>
      <c r="BA768" s="45"/>
      <c r="BB768" s="45"/>
      <c r="BC768" s="45"/>
      <c r="BD768" s="45"/>
      <c r="BE768" s="45"/>
      <c r="BF768" s="44"/>
      <c r="BG768" s="46"/>
    </row>
    <row r="769" spans="1:59" s="42" customFormat="1" ht="15.75" customHeight="1">
      <c r="A769" s="43"/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  <c r="AA769" s="45"/>
      <c r="AB769" s="45"/>
      <c r="AC769" s="45"/>
      <c r="AD769" s="45"/>
      <c r="AE769" s="45"/>
      <c r="AF769" s="45"/>
      <c r="AG769" s="45"/>
      <c r="AH769" s="45"/>
      <c r="AI769" s="45"/>
      <c r="AJ769" s="45"/>
      <c r="AK769" s="45"/>
      <c r="AL769" s="45"/>
      <c r="AM769" s="45"/>
      <c r="AN769" s="45"/>
      <c r="AO769" s="45"/>
      <c r="AP769" s="45"/>
      <c r="AQ769" s="45"/>
      <c r="AR769" s="45"/>
      <c r="AS769" s="45"/>
      <c r="AT769" s="45"/>
      <c r="AU769" s="45"/>
      <c r="AV769" s="45"/>
      <c r="AW769" s="45"/>
      <c r="AX769" s="45"/>
      <c r="AY769" s="45"/>
      <c r="AZ769" s="45"/>
      <c r="BA769" s="45"/>
      <c r="BB769" s="45"/>
      <c r="BC769" s="45"/>
      <c r="BD769" s="45"/>
      <c r="BE769" s="45"/>
      <c r="BF769" s="44"/>
      <c r="BG769" s="46"/>
    </row>
    <row r="770" spans="1:59" s="42" customFormat="1" ht="15.75" customHeight="1">
      <c r="A770" s="43"/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  <c r="AA770" s="45"/>
      <c r="AB770" s="45"/>
      <c r="AC770" s="45"/>
      <c r="AD770" s="45"/>
      <c r="AE770" s="45"/>
      <c r="AF770" s="45"/>
      <c r="AG770" s="45"/>
      <c r="AH770" s="45"/>
      <c r="AI770" s="45"/>
      <c r="AJ770" s="45"/>
      <c r="AK770" s="45"/>
      <c r="AL770" s="45"/>
      <c r="AM770" s="45"/>
      <c r="AN770" s="45"/>
      <c r="AO770" s="45"/>
      <c r="AP770" s="45"/>
      <c r="AQ770" s="45"/>
      <c r="AR770" s="45"/>
      <c r="AS770" s="45"/>
      <c r="AT770" s="45"/>
      <c r="AU770" s="45"/>
      <c r="AV770" s="45"/>
      <c r="AW770" s="45"/>
      <c r="AX770" s="45"/>
      <c r="AY770" s="45"/>
      <c r="AZ770" s="45"/>
      <c r="BA770" s="45"/>
      <c r="BB770" s="45"/>
      <c r="BC770" s="45"/>
      <c r="BD770" s="45"/>
      <c r="BE770" s="45"/>
      <c r="BF770" s="44"/>
      <c r="BG770" s="46"/>
    </row>
    <row r="771" spans="1:59" s="42" customFormat="1" ht="15.75" customHeight="1">
      <c r="A771" s="43"/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  <c r="AA771" s="45"/>
      <c r="AB771" s="45"/>
      <c r="AC771" s="45"/>
      <c r="AD771" s="45"/>
      <c r="AE771" s="45"/>
      <c r="AF771" s="45"/>
      <c r="AG771" s="45"/>
      <c r="AH771" s="45"/>
      <c r="AI771" s="45"/>
      <c r="AJ771" s="45"/>
      <c r="AK771" s="45"/>
      <c r="AL771" s="45"/>
      <c r="AM771" s="45"/>
      <c r="AN771" s="45"/>
      <c r="AO771" s="45"/>
      <c r="AP771" s="45"/>
      <c r="AQ771" s="45"/>
      <c r="AR771" s="45"/>
      <c r="AS771" s="45"/>
      <c r="AT771" s="45"/>
      <c r="AU771" s="45"/>
      <c r="AV771" s="45"/>
      <c r="AW771" s="45"/>
      <c r="AX771" s="45"/>
      <c r="AY771" s="45"/>
      <c r="AZ771" s="45"/>
      <c r="BA771" s="45"/>
      <c r="BB771" s="45"/>
      <c r="BC771" s="45"/>
      <c r="BD771" s="45"/>
      <c r="BE771" s="45"/>
      <c r="BF771" s="44"/>
      <c r="BG771" s="46"/>
    </row>
    <row r="772" spans="1:59" s="42" customFormat="1" ht="15.75" customHeight="1">
      <c r="A772" s="43"/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  <c r="AA772" s="45"/>
      <c r="AB772" s="45"/>
      <c r="AC772" s="45"/>
      <c r="AD772" s="45"/>
      <c r="AE772" s="45"/>
      <c r="AF772" s="45"/>
      <c r="AG772" s="45"/>
      <c r="AH772" s="45"/>
      <c r="AI772" s="45"/>
      <c r="AJ772" s="45"/>
      <c r="AK772" s="45"/>
      <c r="AL772" s="45"/>
      <c r="AM772" s="45"/>
      <c r="AN772" s="45"/>
      <c r="AO772" s="45"/>
      <c r="AP772" s="45"/>
      <c r="AQ772" s="45"/>
      <c r="AR772" s="45"/>
      <c r="AS772" s="45"/>
      <c r="AT772" s="45"/>
      <c r="AU772" s="45"/>
      <c r="AV772" s="45"/>
      <c r="AW772" s="45"/>
      <c r="AX772" s="45"/>
      <c r="AY772" s="45"/>
      <c r="AZ772" s="45"/>
      <c r="BA772" s="45"/>
      <c r="BB772" s="45"/>
      <c r="BC772" s="45"/>
      <c r="BD772" s="45"/>
      <c r="BE772" s="45"/>
      <c r="BF772" s="44"/>
      <c r="BG772" s="46"/>
    </row>
    <row r="773" spans="1:59" s="42" customFormat="1" ht="15.75" customHeight="1">
      <c r="A773" s="43"/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  <c r="AA773" s="45"/>
      <c r="AB773" s="45"/>
      <c r="AC773" s="45"/>
      <c r="AD773" s="45"/>
      <c r="AE773" s="45"/>
      <c r="AF773" s="45"/>
      <c r="AG773" s="45"/>
      <c r="AH773" s="45"/>
      <c r="AI773" s="45"/>
      <c r="AJ773" s="45"/>
      <c r="AK773" s="45"/>
      <c r="AL773" s="45"/>
      <c r="AM773" s="45"/>
      <c r="AN773" s="45"/>
      <c r="AO773" s="45"/>
      <c r="AP773" s="45"/>
      <c r="AQ773" s="45"/>
      <c r="AR773" s="45"/>
      <c r="AS773" s="45"/>
      <c r="AT773" s="45"/>
      <c r="AU773" s="45"/>
      <c r="AV773" s="45"/>
      <c r="AW773" s="45"/>
      <c r="AX773" s="45"/>
      <c r="AY773" s="45"/>
      <c r="AZ773" s="45"/>
      <c r="BA773" s="45"/>
      <c r="BB773" s="45"/>
      <c r="BC773" s="45"/>
      <c r="BD773" s="45"/>
      <c r="BE773" s="45"/>
      <c r="BF773" s="44"/>
      <c r="BG773" s="46"/>
    </row>
    <row r="774" spans="1:59" s="42" customFormat="1" ht="15.75" customHeight="1">
      <c r="A774" s="43"/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  <c r="AA774" s="45"/>
      <c r="AB774" s="45"/>
      <c r="AC774" s="45"/>
      <c r="AD774" s="45"/>
      <c r="AE774" s="45"/>
      <c r="AF774" s="45"/>
      <c r="AG774" s="45"/>
      <c r="AH774" s="45"/>
      <c r="AI774" s="45"/>
      <c r="AJ774" s="45"/>
      <c r="AK774" s="45"/>
      <c r="AL774" s="45"/>
      <c r="AM774" s="45"/>
      <c r="AN774" s="45"/>
      <c r="AO774" s="45"/>
      <c r="AP774" s="45"/>
      <c r="AQ774" s="45"/>
      <c r="AR774" s="45"/>
      <c r="AS774" s="45"/>
      <c r="AT774" s="45"/>
      <c r="AU774" s="45"/>
      <c r="AV774" s="45"/>
      <c r="AW774" s="45"/>
      <c r="AX774" s="45"/>
      <c r="AY774" s="45"/>
      <c r="AZ774" s="45"/>
      <c r="BA774" s="45"/>
      <c r="BB774" s="45"/>
      <c r="BC774" s="45"/>
      <c r="BD774" s="45"/>
      <c r="BE774" s="45"/>
      <c r="BF774" s="44"/>
      <c r="BG774" s="46"/>
    </row>
    <row r="775" spans="1:59" s="42" customFormat="1" ht="15.75" customHeight="1">
      <c r="A775" s="43"/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  <c r="AA775" s="45"/>
      <c r="AB775" s="45"/>
      <c r="AC775" s="45"/>
      <c r="AD775" s="45"/>
      <c r="AE775" s="45"/>
      <c r="AF775" s="45"/>
      <c r="AG775" s="45"/>
      <c r="AH775" s="45"/>
      <c r="AI775" s="45"/>
      <c r="AJ775" s="45"/>
      <c r="AK775" s="45"/>
      <c r="AL775" s="45"/>
      <c r="AM775" s="45"/>
      <c r="AN775" s="45"/>
      <c r="AO775" s="45"/>
      <c r="AP775" s="45"/>
      <c r="AQ775" s="45"/>
      <c r="AR775" s="45"/>
      <c r="AS775" s="45"/>
      <c r="AT775" s="45"/>
      <c r="AU775" s="45"/>
      <c r="AV775" s="45"/>
      <c r="AW775" s="45"/>
      <c r="AX775" s="45"/>
      <c r="AY775" s="45"/>
      <c r="AZ775" s="45"/>
      <c r="BA775" s="45"/>
      <c r="BB775" s="45"/>
      <c r="BC775" s="45"/>
      <c r="BD775" s="45"/>
      <c r="BE775" s="45"/>
      <c r="BF775" s="44"/>
      <c r="BG775" s="46"/>
    </row>
    <row r="776" spans="1:59" s="42" customFormat="1" ht="15.75" customHeight="1">
      <c r="A776" s="43"/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  <c r="AA776" s="45"/>
      <c r="AB776" s="45"/>
      <c r="AC776" s="45"/>
      <c r="AD776" s="45"/>
      <c r="AE776" s="45"/>
      <c r="AF776" s="45"/>
      <c r="AG776" s="45"/>
      <c r="AH776" s="45"/>
      <c r="AI776" s="45"/>
      <c r="AJ776" s="45"/>
      <c r="AK776" s="45"/>
      <c r="AL776" s="45"/>
      <c r="AM776" s="45"/>
      <c r="AN776" s="45"/>
      <c r="AO776" s="45"/>
      <c r="AP776" s="45"/>
      <c r="AQ776" s="45"/>
      <c r="AR776" s="45"/>
      <c r="AS776" s="45"/>
      <c r="AT776" s="45"/>
      <c r="AU776" s="45"/>
      <c r="AV776" s="45"/>
      <c r="AW776" s="45"/>
      <c r="AX776" s="45"/>
      <c r="AY776" s="45"/>
      <c r="AZ776" s="45"/>
      <c r="BA776" s="45"/>
      <c r="BB776" s="45"/>
      <c r="BC776" s="45"/>
      <c r="BD776" s="45"/>
      <c r="BE776" s="45"/>
      <c r="BF776" s="44"/>
      <c r="BG776" s="46"/>
    </row>
    <row r="777" spans="1:59" s="42" customFormat="1" ht="15.75" customHeight="1">
      <c r="A777" s="43"/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  <c r="AA777" s="45"/>
      <c r="AB777" s="45"/>
      <c r="AC777" s="45"/>
      <c r="AD777" s="45"/>
      <c r="AE777" s="45"/>
      <c r="AF777" s="45"/>
      <c r="AG777" s="45"/>
      <c r="AH777" s="45"/>
      <c r="AI777" s="45"/>
      <c r="AJ777" s="45"/>
      <c r="AK777" s="45"/>
      <c r="AL777" s="45"/>
      <c r="AM777" s="45"/>
      <c r="AN777" s="45"/>
      <c r="AO777" s="45"/>
      <c r="AP777" s="45"/>
      <c r="AQ777" s="45"/>
      <c r="AR777" s="45"/>
      <c r="AS777" s="45"/>
      <c r="AT777" s="45"/>
      <c r="AU777" s="45"/>
      <c r="AV777" s="45"/>
      <c r="AW777" s="45"/>
      <c r="AX777" s="45"/>
      <c r="AY777" s="45"/>
      <c r="AZ777" s="45"/>
      <c r="BA777" s="45"/>
      <c r="BB777" s="45"/>
      <c r="BC777" s="45"/>
      <c r="BD777" s="45"/>
      <c r="BE777" s="45"/>
      <c r="BF777" s="44"/>
      <c r="BG777" s="46"/>
    </row>
    <row r="778" spans="1:59" s="42" customFormat="1" ht="15.75" customHeight="1">
      <c r="A778" s="43"/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  <c r="AA778" s="45"/>
      <c r="AB778" s="45"/>
      <c r="AC778" s="45"/>
      <c r="AD778" s="45"/>
      <c r="AE778" s="45"/>
      <c r="AF778" s="45"/>
      <c r="AG778" s="45"/>
      <c r="AH778" s="45"/>
      <c r="AI778" s="45"/>
      <c r="AJ778" s="45"/>
      <c r="AK778" s="45"/>
      <c r="AL778" s="45"/>
      <c r="AM778" s="45"/>
      <c r="AN778" s="45"/>
      <c r="AO778" s="45"/>
      <c r="AP778" s="45"/>
      <c r="AQ778" s="45"/>
      <c r="AR778" s="45"/>
      <c r="AS778" s="45"/>
      <c r="AT778" s="45"/>
      <c r="AU778" s="45"/>
      <c r="AV778" s="45"/>
      <c r="AW778" s="45"/>
      <c r="AX778" s="45"/>
      <c r="AY778" s="45"/>
      <c r="AZ778" s="45"/>
      <c r="BA778" s="45"/>
      <c r="BB778" s="45"/>
      <c r="BC778" s="45"/>
      <c r="BD778" s="45"/>
      <c r="BE778" s="45"/>
      <c r="BF778" s="44"/>
      <c r="BG778" s="46"/>
    </row>
    <row r="779" spans="1:59" s="42" customFormat="1" ht="15.75" customHeight="1">
      <c r="A779" s="43"/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  <c r="AA779" s="45"/>
      <c r="AB779" s="45"/>
      <c r="AC779" s="45"/>
      <c r="AD779" s="45"/>
      <c r="AE779" s="45"/>
      <c r="AF779" s="45"/>
      <c r="AG779" s="45"/>
      <c r="AH779" s="45"/>
      <c r="AI779" s="45"/>
      <c r="AJ779" s="45"/>
      <c r="AK779" s="45"/>
      <c r="AL779" s="45"/>
      <c r="AM779" s="45"/>
      <c r="AN779" s="45"/>
      <c r="AO779" s="45"/>
      <c r="AP779" s="45"/>
      <c r="AQ779" s="45"/>
      <c r="AR779" s="45"/>
      <c r="AS779" s="45"/>
      <c r="AT779" s="45"/>
      <c r="AU779" s="45"/>
      <c r="AV779" s="45"/>
      <c r="AW779" s="45"/>
      <c r="AX779" s="45"/>
      <c r="AY779" s="45"/>
      <c r="AZ779" s="45"/>
      <c r="BA779" s="45"/>
      <c r="BB779" s="45"/>
      <c r="BC779" s="45"/>
      <c r="BD779" s="45"/>
      <c r="BE779" s="45"/>
      <c r="BF779" s="44"/>
      <c r="BG779" s="46"/>
    </row>
    <row r="780" spans="1:59" s="42" customFormat="1" ht="15.75" customHeight="1">
      <c r="A780" s="43"/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  <c r="AA780" s="45"/>
      <c r="AB780" s="45"/>
      <c r="AC780" s="45"/>
      <c r="AD780" s="45"/>
      <c r="AE780" s="45"/>
      <c r="AF780" s="45"/>
      <c r="AG780" s="45"/>
      <c r="AH780" s="45"/>
      <c r="AI780" s="45"/>
      <c r="AJ780" s="45"/>
      <c r="AK780" s="45"/>
      <c r="AL780" s="45"/>
      <c r="AM780" s="45"/>
      <c r="AN780" s="45"/>
      <c r="AO780" s="45"/>
      <c r="AP780" s="45"/>
      <c r="AQ780" s="45"/>
      <c r="AR780" s="45"/>
      <c r="AS780" s="45"/>
      <c r="AT780" s="45"/>
      <c r="AU780" s="45"/>
      <c r="AV780" s="45"/>
      <c r="AW780" s="45"/>
      <c r="AX780" s="45"/>
      <c r="AY780" s="45"/>
      <c r="AZ780" s="45"/>
      <c r="BA780" s="45"/>
      <c r="BB780" s="45"/>
      <c r="BC780" s="45"/>
      <c r="BD780" s="45"/>
      <c r="BE780" s="45"/>
      <c r="BF780" s="44"/>
      <c r="BG780" s="46"/>
    </row>
    <row r="781" spans="1:59" s="42" customFormat="1" ht="15.75" customHeight="1">
      <c r="A781" s="43"/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  <c r="AA781" s="45"/>
      <c r="AB781" s="45"/>
      <c r="AC781" s="45"/>
      <c r="AD781" s="45"/>
      <c r="AE781" s="45"/>
      <c r="AF781" s="45"/>
      <c r="AG781" s="45"/>
      <c r="AH781" s="45"/>
      <c r="AI781" s="45"/>
      <c r="AJ781" s="45"/>
      <c r="AK781" s="45"/>
      <c r="AL781" s="45"/>
      <c r="AM781" s="45"/>
      <c r="AN781" s="45"/>
      <c r="AO781" s="45"/>
      <c r="AP781" s="45"/>
      <c r="AQ781" s="45"/>
      <c r="AR781" s="45"/>
      <c r="AS781" s="45"/>
      <c r="AT781" s="45"/>
      <c r="AU781" s="45"/>
      <c r="AV781" s="45"/>
      <c r="AW781" s="45"/>
      <c r="AX781" s="45"/>
      <c r="AY781" s="45"/>
      <c r="AZ781" s="45"/>
      <c r="BA781" s="45"/>
      <c r="BB781" s="45"/>
      <c r="BC781" s="45"/>
      <c r="BD781" s="45"/>
      <c r="BE781" s="45"/>
      <c r="BF781" s="44"/>
      <c r="BG781" s="46"/>
    </row>
    <row r="782" spans="1:59" s="42" customFormat="1" ht="15.75" customHeight="1">
      <c r="A782" s="43"/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  <c r="AA782" s="45"/>
      <c r="AB782" s="45"/>
      <c r="AC782" s="45"/>
      <c r="AD782" s="45"/>
      <c r="AE782" s="45"/>
      <c r="AF782" s="45"/>
      <c r="AG782" s="45"/>
      <c r="AH782" s="45"/>
      <c r="AI782" s="45"/>
      <c r="AJ782" s="45"/>
      <c r="AK782" s="45"/>
      <c r="AL782" s="45"/>
      <c r="AM782" s="45"/>
      <c r="AN782" s="45"/>
      <c r="AO782" s="45"/>
      <c r="AP782" s="45"/>
      <c r="AQ782" s="45"/>
      <c r="AR782" s="45"/>
      <c r="AS782" s="45"/>
      <c r="AT782" s="45"/>
      <c r="AU782" s="45"/>
      <c r="AV782" s="45"/>
      <c r="AW782" s="45"/>
      <c r="AX782" s="45"/>
      <c r="AY782" s="45"/>
      <c r="AZ782" s="45"/>
      <c r="BA782" s="45"/>
      <c r="BB782" s="45"/>
      <c r="BC782" s="45"/>
      <c r="BD782" s="45"/>
      <c r="BE782" s="45"/>
      <c r="BF782" s="44"/>
      <c r="BG782" s="46"/>
    </row>
    <row r="783" spans="1:59" s="42" customFormat="1" ht="15.75" customHeight="1">
      <c r="A783" s="43"/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  <c r="AA783" s="45"/>
      <c r="AB783" s="45"/>
      <c r="AC783" s="45"/>
      <c r="AD783" s="45"/>
      <c r="AE783" s="45"/>
      <c r="AF783" s="45"/>
      <c r="AG783" s="45"/>
      <c r="AH783" s="45"/>
      <c r="AI783" s="45"/>
      <c r="AJ783" s="45"/>
      <c r="AK783" s="45"/>
      <c r="AL783" s="45"/>
      <c r="AM783" s="45"/>
      <c r="AN783" s="45"/>
      <c r="AO783" s="45"/>
      <c r="AP783" s="45"/>
      <c r="AQ783" s="45"/>
      <c r="AR783" s="45"/>
      <c r="AS783" s="45"/>
      <c r="AT783" s="45"/>
      <c r="AU783" s="45"/>
      <c r="AV783" s="45"/>
      <c r="AW783" s="45"/>
      <c r="AX783" s="45"/>
      <c r="AY783" s="45"/>
      <c r="AZ783" s="45"/>
      <c r="BA783" s="45"/>
      <c r="BB783" s="45"/>
      <c r="BC783" s="45"/>
      <c r="BD783" s="45"/>
      <c r="BE783" s="45"/>
      <c r="BF783" s="44"/>
      <c r="BG783" s="46"/>
    </row>
    <row r="784" spans="1:59" s="42" customFormat="1" ht="15.75" customHeight="1">
      <c r="A784" s="43"/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  <c r="AA784" s="45"/>
      <c r="AB784" s="45"/>
      <c r="AC784" s="45"/>
      <c r="AD784" s="45"/>
      <c r="AE784" s="45"/>
      <c r="AF784" s="45"/>
      <c r="AG784" s="45"/>
      <c r="AH784" s="45"/>
      <c r="AI784" s="45"/>
      <c r="AJ784" s="45"/>
      <c r="AK784" s="45"/>
      <c r="AL784" s="45"/>
      <c r="AM784" s="45"/>
      <c r="AN784" s="45"/>
      <c r="AO784" s="45"/>
      <c r="AP784" s="45"/>
      <c r="AQ784" s="45"/>
      <c r="AR784" s="45"/>
      <c r="AS784" s="45"/>
      <c r="AT784" s="45"/>
      <c r="AU784" s="45"/>
      <c r="AV784" s="45"/>
      <c r="AW784" s="45"/>
      <c r="AX784" s="45"/>
      <c r="AY784" s="45"/>
      <c r="AZ784" s="45"/>
      <c r="BA784" s="45"/>
      <c r="BB784" s="45"/>
      <c r="BC784" s="45"/>
      <c r="BD784" s="45"/>
      <c r="BE784" s="45"/>
      <c r="BF784" s="44"/>
      <c r="BG784" s="46"/>
    </row>
    <row r="785" spans="1:59" s="42" customFormat="1" ht="15.75" customHeight="1">
      <c r="A785" s="43"/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  <c r="AA785" s="45"/>
      <c r="AB785" s="45"/>
      <c r="AC785" s="45"/>
      <c r="AD785" s="45"/>
      <c r="AE785" s="45"/>
      <c r="AF785" s="45"/>
      <c r="AG785" s="45"/>
      <c r="AH785" s="45"/>
      <c r="AI785" s="45"/>
      <c r="AJ785" s="45"/>
      <c r="AK785" s="45"/>
      <c r="AL785" s="45"/>
      <c r="AM785" s="45"/>
      <c r="AN785" s="45"/>
      <c r="AO785" s="45"/>
      <c r="AP785" s="45"/>
      <c r="AQ785" s="45"/>
      <c r="AR785" s="45"/>
      <c r="AS785" s="45"/>
      <c r="AT785" s="45"/>
      <c r="AU785" s="45"/>
      <c r="AV785" s="45"/>
      <c r="AW785" s="45"/>
      <c r="AX785" s="45"/>
      <c r="AY785" s="45"/>
      <c r="AZ785" s="45"/>
      <c r="BA785" s="45"/>
      <c r="BB785" s="45"/>
      <c r="BC785" s="45"/>
      <c r="BD785" s="45"/>
      <c r="BE785" s="45"/>
      <c r="BF785" s="44"/>
      <c r="BG785" s="46"/>
    </row>
    <row r="786" spans="1:59" s="42" customFormat="1" ht="15.75" customHeight="1">
      <c r="A786" s="43"/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  <c r="AA786" s="45"/>
      <c r="AB786" s="45"/>
      <c r="AC786" s="45"/>
      <c r="AD786" s="45"/>
      <c r="AE786" s="45"/>
      <c r="AF786" s="45"/>
      <c r="AG786" s="45"/>
      <c r="AH786" s="45"/>
      <c r="AI786" s="45"/>
      <c r="AJ786" s="45"/>
      <c r="AK786" s="45"/>
      <c r="AL786" s="45"/>
      <c r="AM786" s="45"/>
      <c r="AN786" s="45"/>
      <c r="AO786" s="45"/>
      <c r="AP786" s="45"/>
      <c r="AQ786" s="45"/>
      <c r="AR786" s="45"/>
      <c r="AS786" s="45"/>
      <c r="AT786" s="45"/>
      <c r="AU786" s="45"/>
      <c r="AV786" s="45"/>
      <c r="AW786" s="45"/>
      <c r="AX786" s="45"/>
      <c r="AY786" s="45"/>
      <c r="AZ786" s="45"/>
      <c r="BA786" s="45"/>
      <c r="BB786" s="45"/>
      <c r="BC786" s="45"/>
      <c r="BD786" s="45"/>
      <c r="BE786" s="45"/>
      <c r="BF786" s="44"/>
      <c r="BG786" s="46"/>
    </row>
    <row r="787" spans="1:59" s="42" customFormat="1" ht="15.75" customHeight="1">
      <c r="A787" s="43"/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  <c r="AA787" s="45"/>
      <c r="AB787" s="45"/>
      <c r="AC787" s="45"/>
      <c r="AD787" s="45"/>
      <c r="AE787" s="45"/>
      <c r="AF787" s="45"/>
      <c r="AG787" s="45"/>
      <c r="AH787" s="45"/>
      <c r="AI787" s="45"/>
      <c r="AJ787" s="45"/>
      <c r="AK787" s="45"/>
      <c r="AL787" s="45"/>
      <c r="AM787" s="45"/>
      <c r="AN787" s="45"/>
      <c r="AO787" s="45"/>
      <c r="AP787" s="45"/>
      <c r="AQ787" s="45"/>
      <c r="AR787" s="45"/>
      <c r="AS787" s="45"/>
      <c r="AT787" s="45"/>
      <c r="AU787" s="45"/>
      <c r="AV787" s="45"/>
      <c r="AW787" s="45"/>
      <c r="AX787" s="45"/>
      <c r="AY787" s="45"/>
      <c r="AZ787" s="45"/>
      <c r="BA787" s="45"/>
      <c r="BB787" s="45"/>
      <c r="BC787" s="45"/>
      <c r="BD787" s="45"/>
      <c r="BE787" s="45"/>
      <c r="BF787" s="44"/>
      <c r="BG787" s="46"/>
    </row>
    <row r="788" spans="1:59" s="42" customFormat="1" ht="15.75" customHeight="1">
      <c r="A788" s="43"/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  <c r="AA788" s="45"/>
      <c r="AB788" s="45"/>
      <c r="AC788" s="45"/>
      <c r="AD788" s="45"/>
      <c r="AE788" s="45"/>
      <c r="AF788" s="45"/>
      <c r="AG788" s="45"/>
      <c r="AH788" s="45"/>
      <c r="AI788" s="45"/>
      <c r="AJ788" s="45"/>
      <c r="AK788" s="45"/>
      <c r="AL788" s="45"/>
      <c r="AM788" s="45"/>
      <c r="AN788" s="45"/>
      <c r="AO788" s="45"/>
      <c r="AP788" s="45"/>
      <c r="AQ788" s="45"/>
      <c r="AR788" s="45"/>
      <c r="AS788" s="45"/>
      <c r="AT788" s="45"/>
      <c r="AU788" s="45"/>
      <c r="AV788" s="45"/>
      <c r="AW788" s="45"/>
      <c r="AX788" s="45"/>
      <c r="AY788" s="45"/>
      <c r="AZ788" s="45"/>
      <c r="BA788" s="45"/>
      <c r="BB788" s="45"/>
      <c r="BC788" s="45"/>
      <c r="BD788" s="45"/>
      <c r="BE788" s="45"/>
      <c r="BF788" s="44"/>
      <c r="BG788" s="46"/>
    </row>
    <row r="789" spans="1:59" s="42" customFormat="1" ht="15.75" customHeight="1">
      <c r="A789" s="43"/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  <c r="AA789" s="45"/>
      <c r="AB789" s="45"/>
      <c r="AC789" s="45"/>
      <c r="AD789" s="45"/>
      <c r="AE789" s="45"/>
      <c r="AF789" s="45"/>
      <c r="AG789" s="45"/>
      <c r="AH789" s="45"/>
      <c r="AI789" s="45"/>
      <c r="AJ789" s="45"/>
      <c r="AK789" s="45"/>
      <c r="AL789" s="45"/>
      <c r="AM789" s="45"/>
      <c r="AN789" s="45"/>
      <c r="AO789" s="45"/>
      <c r="AP789" s="45"/>
      <c r="AQ789" s="45"/>
      <c r="AR789" s="45"/>
      <c r="AS789" s="45"/>
      <c r="AT789" s="45"/>
      <c r="AU789" s="45"/>
      <c r="AV789" s="45"/>
      <c r="AW789" s="45"/>
      <c r="AX789" s="45"/>
      <c r="AY789" s="45"/>
      <c r="AZ789" s="45"/>
      <c r="BA789" s="45"/>
      <c r="BB789" s="45"/>
      <c r="BC789" s="45"/>
      <c r="BD789" s="45"/>
      <c r="BE789" s="45"/>
      <c r="BF789" s="44"/>
      <c r="BG789" s="46"/>
    </row>
    <row r="790" spans="1:59" s="42" customFormat="1" ht="15.75" customHeight="1">
      <c r="A790" s="43"/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  <c r="AA790" s="45"/>
      <c r="AB790" s="45"/>
      <c r="AC790" s="45"/>
      <c r="AD790" s="45"/>
      <c r="AE790" s="45"/>
      <c r="AF790" s="45"/>
      <c r="AG790" s="45"/>
      <c r="AH790" s="45"/>
      <c r="AI790" s="45"/>
      <c r="AJ790" s="45"/>
      <c r="AK790" s="45"/>
      <c r="AL790" s="45"/>
      <c r="AM790" s="45"/>
      <c r="AN790" s="45"/>
      <c r="AO790" s="45"/>
      <c r="AP790" s="45"/>
      <c r="AQ790" s="45"/>
      <c r="AR790" s="45"/>
      <c r="AS790" s="45"/>
      <c r="AT790" s="45"/>
      <c r="AU790" s="45"/>
      <c r="AV790" s="45"/>
      <c r="AW790" s="45"/>
      <c r="AX790" s="45"/>
      <c r="AY790" s="45"/>
      <c r="AZ790" s="45"/>
      <c r="BA790" s="45"/>
      <c r="BB790" s="45"/>
      <c r="BC790" s="45"/>
      <c r="BD790" s="45"/>
      <c r="BE790" s="45"/>
      <c r="BF790" s="44"/>
      <c r="BG790" s="46"/>
    </row>
    <row r="791" spans="1:59" s="42" customFormat="1" ht="15.75" customHeight="1">
      <c r="A791" s="43"/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  <c r="AA791" s="45"/>
      <c r="AB791" s="45"/>
      <c r="AC791" s="45"/>
      <c r="AD791" s="45"/>
      <c r="AE791" s="45"/>
      <c r="AF791" s="45"/>
      <c r="AG791" s="45"/>
      <c r="AH791" s="45"/>
      <c r="AI791" s="45"/>
      <c r="AJ791" s="45"/>
      <c r="AK791" s="45"/>
      <c r="AL791" s="45"/>
      <c r="AM791" s="45"/>
      <c r="AN791" s="45"/>
      <c r="AO791" s="45"/>
      <c r="AP791" s="45"/>
      <c r="AQ791" s="45"/>
      <c r="AR791" s="45"/>
      <c r="AS791" s="45"/>
      <c r="AT791" s="45"/>
      <c r="AU791" s="45"/>
      <c r="AV791" s="45"/>
      <c r="AW791" s="45"/>
      <c r="AX791" s="45"/>
      <c r="AY791" s="45"/>
      <c r="AZ791" s="45"/>
      <c r="BA791" s="45"/>
      <c r="BB791" s="45"/>
      <c r="BC791" s="45"/>
      <c r="BD791" s="45"/>
      <c r="BE791" s="45"/>
      <c r="BF791" s="44"/>
      <c r="BG791" s="46"/>
    </row>
    <row r="792" spans="1:59" s="42" customFormat="1" ht="15.75" customHeight="1">
      <c r="A792" s="43"/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  <c r="AA792" s="45"/>
      <c r="AB792" s="45"/>
      <c r="AC792" s="45"/>
      <c r="AD792" s="45"/>
      <c r="AE792" s="45"/>
      <c r="AF792" s="45"/>
      <c r="AG792" s="45"/>
      <c r="AH792" s="45"/>
      <c r="AI792" s="45"/>
      <c r="AJ792" s="45"/>
      <c r="AK792" s="45"/>
      <c r="AL792" s="45"/>
      <c r="AM792" s="45"/>
      <c r="AN792" s="45"/>
      <c r="AO792" s="45"/>
      <c r="AP792" s="45"/>
      <c r="AQ792" s="45"/>
      <c r="AR792" s="45"/>
      <c r="AS792" s="45"/>
      <c r="AT792" s="45"/>
      <c r="AU792" s="45"/>
      <c r="AV792" s="45"/>
      <c r="AW792" s="45"/>
      <c r="AX792" s="45"/>
      <c r="AY792" s="45"/>
      <c r="AZ792" s="45"/>
      <c r="BA792" s="45"/>
      <c r="BB792" s="45"/>
      <c r="BC792" s="45"/>
      <c r="BD792" s="45"/>
      <c r="BE792" s="45"/>
      <c r="BF792" s="44"/>
      <c r="BG792" s="46"/>
    </row>
    <row r="793" spans="1:59" s="42" customFormat="1" ht="15.75" customHeight="1">
      <c r="A793" s="43"/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  <c r="AA793" s="45"/>
      <c r="AB793" s="45"/>
      <c r="AC793" s="45"/>
      <c r="AD793" s="45"/>
      <c r="AE793" s="45"/>
      <c r="AF793" s="45"/>
      <c r="AG793" s="45"/>
      <c r="AH793" s="45"/>
      <c r="AI793" s="45"/>
      <c r="AJ793" s="45"/>
      <c r="AK793" s="45"/>
      <c r="AL793" s="45"/>
      <c r="AM793" s="45"/>
      <c r="AN793" s="45"/>
      <c r="AO793" s="45"/>
      <c r="AP793" s="45"/>
      <c r="AQ793" s="45"/>
      <c r="AR793" s="45"/>
      <c r="AS793" s="45"/>
      <c r="AT793" s="45"/>
      <c r="AU793" s="45"/>
      <c r="AV793" s="45"/>
      <c r="AW793" s="45"/>
      <c r="AX793" s="45"/>
      <c r="AY793" s="45"/>
      <c r="AZ793" s="45"/>
      <c r="BA793" s="45"/>
      <c r="BB793" s="45"/>
      <c r="BC793" s="45"/>
      <c r="BD793" s="45"/>
      <c r="BE793" s="45"/>
      <c r="BF793" s="44"/>
      <c r="BG793" s="46"/>
    </row>
    <row r="794" spans="1:59" s="42" customFormat="1" ht="15.75" customHeight="1">
      <c r="A794" s="43"/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  <c r="AA794" s="45"/>
      <c r="AB794" s="45"/>
      <c r="AC794" s="45"/>
      <c r="AD794" s="45"/>
      <c r="AE794" s="45"/>
      <c r="AF794" s="45"/>
      <c r="AG794" s="45"/>
      <c r="AH794" s="45"/>
      <c r="AI794" s="45"/>
      <c r="AJ794" s="45"/>
      <c r="AK794" s="45"/>
      <c r="AL794" s="45"/>
      <c r="AM794" s="45"/>
      <c r="AN794" s="45"/>
      <c r="AO794" s="45"/>
      <c r="AP794" s="45"/>
      <c r="AQ794" s="45"/>
      <c r="AR794" s="45"/>
      <c r="AS794" s="45"/>
      <c r="AT794" s="45"/>
      <c r="AU794" s="45"/>
      <c r="AV794" s="45"/>
      <c r="AW794" s="45"/>
      <c r="AX794" s="45"/>
      <c r="AY794" s="45"/>
      <c r="AZ794" s="45"/>
      <c r="BA794" s="45"/>
      <c r="BB794" s="45"/>
      <c r="BC794" s="45"/>
      <c r="BD794" s="45"/>
      <c r="BE794" s="45"/>
      <c r="BF794" s="44"/>
      <c r="BG794" s="46"/>
    </row>
    <row r="795" spans="1:59" s="42" customFormat="1" ht="15.75" customHeight="1">
      <c r="A795" s="43"/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  <c r="AA795" s="45"/>
      <c r="AB795" s="45"/>
      <c r="AC795" s="45"/>
      <c r="AD795" s="45"/>
      <c r="AE795" s="45"/>
      <c r="AF795" s="45"/>
      <c r="AG795" s="45"/>
      <c r="AH795" s="45"/>
      <c r="AI795" s="45"/>
      <c r="AJ795" s="45"/>
      <c r="AK795" s="45"/>
      <c r="AL795" s="45"/>
      <c r="AM795" s="45"/>
      <c r="AN795" s="45"/>
      <c r="AO795" s="45"/>
      <c r="AP795" s="45"/>
      <c r="AQ795" s="45"/>
      <c r="AR795" s="45"/>
      <c r="AS795" s="45"/>
      <c r="AT795" s="45"/>
      <c r="AU795" s="45"/>
      <c r="AV795" s="45"/>
      <c r="AW795" s="45"/>
      <c r="AX795" s="45"/>
      <c r="AY795" s="45"/>
      <c r="AZ795" s="45"/>
      <c r="BA795" s="45"/>
      <c r="BB795" s="45"/>
      <c r="BC795" s="45"/>
      <c r="BD795" s="45"/>
      <c r="BE795" s="45"/>
      <c r="BF795" s="44"/>
      <c r="BG795" s="46"/>
    </row>
    <row r="796" spans="1:59" s="42" customFormat="1" ht="15.75" customHeight="1">
      <c r="A796" s="43"/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  <c r="AA796" s="45"/>
      <c r="AB796" s="45"/>
      <c r="AC796" s="45"/>
      <c r="AD796" s="45"/>
      <c r="AE796" s="45"/>
      <c r="AF796" s="45"/>
      <c r="AG796" s="45"/>
      <c r="AH796" s="45"/>
      <c r="AI796" s="45"/>
      <c r="AJ796" s="45"/>
      <c r="AK796" s="45"/>
      <c r="AL796" s="45"/>
      <c r="AM796" s="45"/>
      <c r="AN796" s="45"/>
      <c r="AO796" s="45"/>
      <c r="AP796" s="45"/>
      <c r="AQ796" s="45"/>
      <c r="AR796" s="45"/>
      <c r="AS796" s="45"/>
      <c r="AT796" s="45"/>
      <c r="AU796" s="45"/>
      <c r="AV796" s="45"/>
      <c r="AW796" s="45"/>
      <c r="AX796" s="45"/>
      <c r="AY796" s="45"/>
      <c r="AZ796" s="45"/>
      <c r="BA796" s="45"/>
      <c r="BB796" s="45"/>
      <c r="BC796" s="45"/>
      <c r="BD796" s="45"/>
      <c r="BE796" s="45"/>
      <c r="BF796" s="44"/>
      <c r="BG796" s="46"/>
    </row>
    <row r="797" spans="1:59" s="42" customFormat="1" ht="15.75" customHeight="1">
      <c r="A797" s="43"/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  <c r="AA797" s="45"/>
      <c r="AB797" s="45"/>
      <c r="AC797" s="45"/>
      <c r="AD797" s="45"/>
      <c r="AE797" s="45"/>
      <c r="AF797" s="45"/>
      <c r="AG797" s="45"/>
      <c r="AH797" s="45"/>
      <c r="AI797" s="45"/>
      <c r="AJ797" s="45"/>
      <c r="AK797" s="45"/>
      <c r="AL797" s="45"/>
      <c r="AM797" s="45"/>
      <c r="AN797" s="45"/>
      <c r="AO797" s="45"/>
      <c r="AP797" s="45"/>
      <c r="AQ797" s="45"/>
      <c r="AR797" s="45"/>
      <c r="AS797" s="45"/>
      <c r="AT797" s="45"/>
      <c r="AU797" s="45"/>
      <c r="AV797" s="45"/>
      <c r="AW797" s="45"/>
      <c r="AX797" s="45"/>
      <c r="AY797" s="45"/>
      <c r="AZ797" s="45"/>
      <c r="BA797" s="45"/>
      <c r="BB797" s="45"/>
      <c r="BC797" s="45"/>
      <c r="BD797" s="45"/>
      <c r="BE797" s="45"/>
      <c r="BF797" s="44"/>
      <c r="BG797" s="46"/>
    </row>
    <row r="798" spans="1:59" s="42" customFormat="1" ht="15.75" customHeight="1">
      <c r="A798" s="43"/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  <c r="AA798" s="45"/>
      <c r="AB798" s="45"/>
      <c r="AC798" s="45"/>
      <c r="AD798" s="45"/>
      <c r="AE798" s="45"/>
      <c r="AF798" s="45"/>
      <c r="AG798" s="45"/>
      <c r="AH798" s="45"/>
      <c r="AI798" s="45"/>
      <c r="AJ798" s="45"/>
      <c r="AK798" s="45"/>
      <c r="AL798" s="45"/>
      <c r="AM798" s="45"/>
      <c r="AN798" s="45"/>
      <c r="AO798" s="45"/>
      <c r="AP798" s="45"/>
      <c r="AQ798" s="45"/>
      <c r="AR798" s="45"/>
      <c r="AS798" s="45"/>
      <c r="AT798" s="45"/>
      <c r="AU798" s="45"/>
      <c r="AV798" s="45"/>
      <c r="AW798" s="45"/>
      <c r="AX798" s="45"/>
      <c r="AY798" s="45"/>
      <c r="AZ798" s="45"/>
      <c r="BA798" s="45"/>
      <c r="BB798" s="45"/>
      <c r="BC798" s="45"/>
      <c r="BD798" s="45"/>
      <c r="BE798" s="45"/>
      <c r="BF798" s="44"/>
      <c r="BG798" s="46"/>
    </row>
    <row r="799" spans="1:59" s="42" customFormat="1" ht="15.75" customHeight="1">
      <c r="A799" s="43"/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  <c r="AA799" s="45"/>
      <c r="AB799" s="45"/>
      <c r="AC799" s="45"/>
      <c r="AD799" s="45"/>
      <c r="AE799" s="45"/>
      <c r="AF799" s="45"/>
      <c r="AG799" s="45"/>
      <c r="AH799" s="45"/>
      <c r="AI799" s="45"/>
      <c r="AJ799" s="45"/>
      <c r="AK799" s="45"/>
      <c r="AL799" s="45"/>
      <c r="AM799" s="45"/>
      <c r="AN799" s="45"/>
      <c r="AO799" s="45"/>
      <c r="AP799" s="45"/>
      <c r="AQ799" s="45"/>
      <c r="AR799" s="45"/>
      <c r="AS799" s="45"/>
      <c r="AT799" s="45"/>
      <c r="AU799" s="45"/>
      <c r="AV799" s="45"/>
      <c r="AW799" s="45"/>
      <c r="AX799" s="45"/>
      <c r="AY799" s="45"/>
      <c r="AZ799" s="45"/>
      <c r="BA799" s="45"/>
      <c r="BB799" s="45"/>
      <c r="BC799" s="45"/>
      <c r="BD799" s="45"/>
      <c r="BE799" s="45"/>
      <c r="BF799" s="44"/>
      <c r="BG799" s="46"/>
    </row>
    <row r="800" spans="1:59" s="42" customFormat="1" ht="15.75" customHeight="1">
      <c r="A800" s="43"/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  <c r="AA800" s="45"/>
      <c r="AB800" s="45"/>
      <c r="AC800" s="45"/>
      <c r="AD800" s="45"/>
      <c r="AE800" s="45"/>
      <c r="AF800" s="45"/>
      <c r="AG800" s="45"/>
      <c r="AH800" s="45"/>
      <c r="AI800" s="45"/>
      <c r="AJ800" s="45"/>
      <c r="AK800" s="45"/>
      <c r="AL800" s="45"/>
      <c r="AM800" s="45"/>
      <c r="AN800" s="45"/>
      <c r="AO800" s="45"/>
      <c r="AP800" s="45"/>
      <c r="AQ800" s="45"/>
      <c r="AR800" s="45"/>
      <c r="AS800" s="45"/>
      <c r="AT800" s="45"/>
      <c r="AU800" s="45"/>
      <c r="AV800" s="45"/>
      <c r="AW800" s="45"/>
      <c r="AX800" s="45"/>
      <c r="AY800" s="45"/>
      <c r="AZ800" s="45"/>
      <c r="BA800" s="45"/>
      <c r="BB800" s="45"/>
      <c r="BC800" s="45"/>
      <c r="BD800" s="45"/>
      <c r="BE800" s="45"/>
      <c r="BF800" s="44"/>
      <c r="BG800" s="46"/>
    </row>
    <row r="801" spans="1:59" s="42" customFormat="1" ht="15.75" customHeight="1">
      <c r="A801" s="43"/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  <c r="AA801" s="45"/>
      <c r="AB801" s="45"/>
      <c r="AC801" s="45"/>
      <c r="AD801" s="45"/>
      <c r="AE801" s="45"/>
      <c r="AF801" s="45"/>
      <c r="AG801" s="45"/>
      <c r="AH801" s="45"/>
      <c r="AI801" s="45"/>
      <c r="AJ801" s="45"/>
      <c r="AK801" s="45"/>
      <c r="AL801" s="45"/>
      <c r="AM801" s="45"/>
      <c r="AN801" s="45"/>
      <c r="AO801" s="45"/>
      <c r="AP801" s="45"/>
      <c r="AQ801" s="45"/>
      <c r="AR801" s="45"/>
      <c r="AS801" s="45"/>
      <c r="AT801" s="45"/>
      <c r="AU801" s="45"/>
      <c r="AV801" s="45"/>
      <c r="AW801" s="45"/>
      <c r="AX801" s="45"/>
      <c r="AY801" s="45"/>
      <c r="AZ801" s="45"/>
      <c r="BA801" s="45"/>
      <c r="BB801" s="45"/>
      <c r="BC801" s="45"/>
      <c r="BD801" s="45"/>
      <c r="BE801" s="45"/>
      <c r="BF801" s="44"/>
      <c r="BG801" s="46"/>
    </row>
    <row r="802" spans="1:59" s="42" customFormat="1" ht="15.75" customHeight="1">
      <c r="A802" s="43"/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  <c r="AA802" s="45"/>
      <c r="AB802" s="45"/>
      <c r="AC802" s="45"/>
      <c r="AD802" s="45"/>
      <c r="AE802" s="45"/>
      <c r="AF802" s="45"/>
      <c r="AG802" s="45"/>
      <c r="AH802" s="45"/>
      <c r="AI802" s="45"/>
      <c r="AJ802" s="45"/>
      <c r="AK802" s="45"/>
      <c r="AL802" s="45"/>
      <c r="AM802" s="45"/>
      <c r="AN802" s="45"/>
      <c r="AO802" s="45"/>
      <c r="AP802" s="45"/>
      <c r="AQ802" s="45"/>
      <c r="AR802" s="45"/>
      <c r="AS802" s="45"/>
      <c r="AT802" s="45"/>
      <c r="AU802" s="45"/>
      <c r="AV802" s="45"/>
      <c r="AW802" s="45"/>
      <c r="AX802" s="45"/>
      <c r="AY802" s="45"/>
      <c r="AZ802" s="45"/>
      <c r="BA802" s="45"/>
      <c r="BB802" s="45"/>
      <c r="BC802" s="45"/>
      <c r="BD802" s="45"/>
      <c r="BE802" s="45"/>
      <c r="BF802" s="44"/>
      <c r="BG802" s="46"/>
    </row>
    <row r="803" spans="1:59" s="42" customFormat="1" ht="15.75" customHeight="1">
      <c r="A803" s="43"/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  <c r="AA803" s="45"/>
      <c r="AB803" s="45"/>
      <c r="AC803" s="45"/>
      <c r="AD803" s="45"/>
      <c r="AE803" s="45"/>
      <c r="AF803" s="45"/>
      <c r="AG803" s="45"/>
      <c r="AH803" s="45"/>
      <c r="AI803" s="45"/>
      <c r="AJ803" s="45"/>
      <c r="AK803" s="45"/>
      <c r="AL803" s="45"/>
      <c r="AM803" s="45"/>
      <c r="AN803" s="45"/>
      <c r="AO803" s="45"/>
      <c r="AP803" s="45"/>
      <c r="AQ803" s="45"/>
      <c r="AR803" s="45"/>
      <c r="AS803" s="45"/>
      <c r="AT803" s="45"/>
      <c r="AU803" s="45"/>
      <c r="AV803" s="45"/>
      <c r="AW803" s="45"/>
      <c r="AX803" s="45"/>
      <c r="AY803" s="45"/>
      <c r="AZ803" s="45"/>
      <c r="BA803" s="45"/>
      <c r="BB803" s="45"/>
      <c r="BC803" s="45"/>
      <c r="BD803" s="45"/>
      <c r="BE803" s="45"/>
      <c r="BF803" s="44"/>
      <c r="BG803" s="46"/>
    </row>
    <row r="804" spans="1:59" s="42" customFormat="1" ht="15.75" customHeight="1">
      <c r="A804" s="43"/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  <c r="AA804" s="45"/>
      <c r="AB804" s="45"/>
      <c r="AC804" s="45"/>
      <c r="AD804" s="45"/>
      <c r="AE804" s="45"/>
      <c r="AF804" s="45"/>
      <c r="AG804" s="45"/>
      <c r="AH804" s="45"/>
      <c r="AI804" s="45"/>
      <c r="AJ804" s="45"/>
      <c r="AK804" s="45"/>
      <c r="AL804" s="45"/>
      <c r="AM804" s="45"/>
      <c r="AN804" s="45"/>
      <c r="AO804" s="45"/>
      <c r="AP804" s="45"/>
      <c r="AQ804" s="45"/>
      <c r="AR804" s="45"/>
      <c r="AS804" s="45"/>
      <c r="AT804" s="45"/>
      <c r="AU804" s="45"/>
      <c r="AV804" s="45"/>
      <c r="AW804" s="45"/>
      <c r="AX804" s="45"/>
      <c r="AY804" s="45"/>
      <c r="AZ804" s="45"/>
      <c r="BA804" s="45"/>
      <c r="BB804" s="45"/>
      <c r="BC804" s="45"/>
      <c r="BD804" s="45"/>
      <c r="BE804" s="45"/>
      <c r="BF804" s="44"/>
      <c r="BG804" s="46"/>
    </row>
    <row r="805" spans="1:59" s="42" customFormat="1" ht="15.75" customHeight="1">
      <c r="A805" s="43"/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  <c r="AA805" s="45"/>
      <c r="AB805" s="45"/>
      <c r="AC805" s="45"/>
      <c r="AD805" s="45"/>
      <c r="AE805" s="45"/>
      <c r="AF805" s="45"/>
      <c r="AG805" s="45"/>
      <c r="AH805" s="45"/>
      <c r="AI805" s="45"/>
      <c r="AJ805" s="45"/>
      <c r="AK805" s="45"/>
      <c r="AL805" s="45"/>
      <c r="AM805" s="45"/>
      <c r="AN805" s="45"/>
      <c r="AO805" s="45"/>
      <c r="AP805" s="45"/>
      <c r="AQ805" s="45"/>
      <c r="AR805" s="45"/>
      <c r="AS805" s="45"/>
      <c r="AT805" s="45"/>
      <c r="AU805" s="45"/>
      <c r="AV805" s="45"/>
      <c r="AW805" s="45"/>
      <c r="AX805" s="45"/>
      <c r="AY805" s="45"/>
      <c r="AZ805" s="45"/>
      <c r="BA805" s="45"/>
      <c r="BB805" s="45"/>
      <c r="BC805" s="45"/>
      <c r="BD805" s="45"/>
      <c r="BE805" s="45"/>
      <c r="BF805" s="44"/>
      <c r="BG805" s="46"/>
    </row>
    <row r="806" spans="1:59" s="42" customFormat="1" ht="15.75" customHeight="1">
      <c r="A806" s="43"/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  <c r="AA806" s="45"/>
      <c r="AB806" s="45"/>
      <c r="AC806" s="45"/>
      <c r="AD806" s="45"/>
      <c r="AE806" s="45"/>
      <c r="AF806" s="45"/>
      <c r="AG806" s="45"/>
      <c r="AH806" s="45"/>
      <c r="AI806" s="45"/>
      <c r="AJ806" s="45"/>
      <c r="AK806" s="45"/>
      <c r="AL806" s="45"/>
      <c r="AM806" s="45"/>
      <c r="AN806" s="45"/>
      <c r="AO806" s="45"/>
      <c r="AP806" s="45"/>
      <c r="AQ806" s="45"/>
      <c r="AR806" s="45"/>
      <c r="AS806" s="45"/>
      <c r="AT806" s="45"/>
      <c r="AU806" s="45"/>
      <c r="AV806" s="45"/>
      <c r="AW806" s="45"/>
      <c r="AX806" s="45"/>
      <c r="AY806" s="45"/>
      <c r="AZ806" s="45"/>
      <c r="BA806" s="45"/>
      <c r="BB806" s="45"/>
      <c r="BC806" s="45"/>
      <c r="BD806" s="45"/>
      <c r="BE806" s="45"/>
      <c r="BF806" s="44"/>
      <c r="BG806" s="46"/>
    </row>
    <row r="807" spans="1:59" s="42" customFormat="1" ht="15.75" customHeight="1">
      <c r="A807" s="43"/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  <c r="AA807" s="45"/>
      <c r="AB807" s="45"/>
      <c r="AC807" s="45"/>
      <c r="AD807" s="45"/>
      <c r="AE807" s="45"/>
      <c r="AF807" s="45"/>
      <c r="AG807" s="45"/>
      <c r="AH807" s="45"/>
      <c r="AI807" s="45"/>
      <c r="AJ807" s="45"/>
      <c r="AK807" s="45"/>
      <c r="AL807" s="45"/>
      <c r="AM807" s="45"/>
      <c r="AN807" s="45"/>
      <c r="AO807" s="45"/>
      <c r="AP807" s="45"/>
      <c r="AQ807" s="45"/>
      <c r="AR807" s="45"/>
      <c r="AS807" s="45"/>
      <c r="AT807" s="45"/>
      <c r="AU807" s="45"/>
      <c r="AV807" s="45"/>
      <c r="AW807" s="45"/>
      <c r="AX807" s="45"/>
      <c r="AY807" s="45"/>
      <c r="AZ807" s="45"/>
      <c r="BA807" s="45"/>
      <c r="BB807" s="45"/>
      <c r="BC807" s="45"/>
      <c r="BD807" s="45"/>
      <c r="BE807" s="45"/>
      <c r="BF807" s="44"/>
      <c r="BG807" s="46"/>
    </row>
    <row r="808" spans="1:59" s="42" customFormat="1" ht="15.75" customHeight="1">
      <c r="A808" s="43"/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  <c r="AA808" s="45"/>
      <c r="AB808" s="45"/>
      <c r="AC808" s="45"/>
      <c r="AD808" s="45"/>
      <c r="AE808" s="45"/>
      <c r="AF808" s="45"/>
      <c r="AG808" s="45"/>
      <c r="AH808" s="45"/>
      <c r="AI808" s="45"/>
      <c r="AJ808" s="45"/>
      <c r="AK808" s="45"/>
      <c r="AL808" s="45"/>
      <c r="AM808" s="45"/>
      <c r="AN808" s="45"/>
      <c r="AO808" s="45"/>
      <c r="AP808" s="45"/>
      <c r="AQ808" s="45"/>
      <c r="AR808" s="45"/>
      <c r="AS808" s="45"/>
      <c r="AT808" s="45"/>
      <c r="AU808" s="45"/>
      <c r="AV808" s="45"/>
      <c r="AW808" s="45"/>
      <c r="AX808" s="45"/>
      <c r="AY808" s="45"/>
      <c r="AZ808" s="45"/>
      <c r="BA808" s="45"/>
      <c r="BB808" s="45"/>
      <c r="BC808" s="45"/>
      <c r="BD808" s="45"/>
      <c r="BE808" s="45"/>
      <c r="BF808" s="44"/>
      <c r="BG808" s="46"/>
    </row>
    <row r="809" spans="1:59" s="42" customFormat="1" ht="15.75" customHeight="1">
      <c r="A809" s="43"/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  <c r="AA809" s="45"/>
      <c r="AB809" s="45"/>
      <c r="AC809" s="45"/>
      <c r="AD809" s="45"/>
      <c r="AE809" s="45"/>
      <c r="AF809" s="45"/>
      <c r="AG809" s="45"/>
      <c r="AH809" s="45"/>
      <c r="AI809" s="45"/>
      <c r="AJ809" s="45"/>
      <c r="AK809" s="45"/>
      <c r="AL809" s="45"/>
      <c r="AM809" s="45"/>
      <c r="AN809" s="45"/>
      <c r="AO809" s="45"/>
      <c r="AP809" s="45"/>
      <c r="AQ809" s="45"/>
      <c r="AR809" s="45"/>
      <c r="AS809" s="45"/>
      <c r="AT809" s="45"/>
      <c r="AU809" s="45"/>
      <c r="AV809" s="45"/>
      <c r="AW809" s="45"/>
      <c r="AX809" s="45"/>
      <c r="AY809" s="45"/>
      <c r="AZ809" s="45"/>
      <c r="BA809" s="45"/>
      <c r="BB809" s="45"/>
      <c r="BC809" s="45"/>
      <c r="BD809" s="45"/>
      <c r="BE809" s="45"/>
      <c r="BF809" s="44"/>
      <c r="BG809" s="46"/>
    </row>
    <row r="810" spans="1:59" s="42" customFormat="1" ht="15.75" customHeight="1">
      <c r="A810" s="43"/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  <c r="AA810" s="45"/>
      <c r="AB810" s="45"/>
      <c r="AC810" s="45"/>
      <c r="AD810" s="45"/>
      <c r="AE810" s="45"/>
      <c r="AF810" s="45"/>
      <c r="AG810" s="45"/>
      <c r="AH810" s="45"/>
      <c r="AI810" s="45"/>
      <c r="AJ810" s="45"/>
      <c r="AK810" s="45"/>
      <c r="AL810" s="45"/>
      <c r="AM810" s="45"/>
      <c r="AN810" s="45"/>
      <c r="AO810" s="45"/>
      <c r="AP810" s="45"/>
      <c r="AQ810" s="45"/>
      <c r="AR810" s="45"/>
      <c r="AS810" s="45"/>
      <c r="AT810" s="45"/>
      <c r="AU810" s="45"/>
      <c r="AV810" s="45"/>
      <c r="AW810" s="45"/>
      <c r="AX810" s="45"/>
      <c r="AY810" s="45"/>
      <c r="AZ810" s="45"/>
      <c r="BA810" s="45"/>
      <c r="BB810" s="45"/>
      <c r="BC810" s="45"/>
      <c r="BD810" s="45"/>
      <c r="BE810" s="45"/>
      <c r="BF810" s="44"/>
      <c r="BG810" s="46"/>
    </row>
    <row r="811" spans="1:59" s="42" customFormat="1" ht="15.75" customHeight="1">
      <c r="A811" s="43"/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  <c r="AA811" s="45"/>
      <c r="AB811" s="45"/>
      <c r="AC811" s="45"/>
      <c r="AD811" s="45"/>
      <c r="AE811" s="45"/>
      <c r="AF811" s="45"/>
      <c r="AG811" s="45"/>
      <c r="AH811" s="45"/>
      <c r="AI811" s="45"/>
      <c r="AJ811" s="45"/>
      <c r="AK811" s="45"/>
      <c r="AL811" s="45"/>
      <c r="AM811" s="45"/>
      <c r="AN811" s="45"/>
      <c r="AO811" s="45"/>
      <c r="AP811" s="45"/>
      <c r="AQ811" s="45"/>
      <c r="AR811" s="45"/>
      <c r="AS811" s="45"/>
      <c r="AT811" s="45"/>
      <c r="AU811" s="45"/>
      <c r="AV811" s="45"/>
      <c r="AW811" s="45"/>
      <c r="AX811" s="45"/>
      <c r="AY811" s="45"/>
      <c r="AZ811" s="45"/>
      <c r="BA811" s="45"/>
      <c r="BB811" s="45"/>
      <c r="BC811" s="45"/>
      <c r="BD811" s="45"/>
      <c r="BE811" s="45"/>
      <c r="BF811" s="44"/>
      <c r="BG811" s="46"/>
    </row>
    <row r="812" spans="1:59" s="42" customFormat="1" ht="15.75" customHeight="1">
      <c r="A812" s="43"/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  <c r="AA812" s="45"/>
      <c r="AB812" s="45"/>
      <c r="AC812" s="45"/>
      <c r="AD812" s="45"/>
      <c r="AE812" s="45"/>
      <c r="AF812" s="45"/>
      <c r="AG812" s="45"/>
      <c r="AH812" s="45"/>
      <c r="AI812" s="45"/>
      <c r="AJ812" s="45"/>
      <c r="AK812" s="45"/>
      <c r="AL812" s="45"/>
      <c r="AM812" s="45"/>
      <c r="AN812" s="45"/>
      <c r="AO812" s="45"/>
      <c r="AP812" s="45"/>
      <c r="AQ812" s="45"/>
      <c r="AR812" s="45"/>
      <c r="AS812" s="45"/>
      <c r="AT812" s="45"/>
      <c r="AU812" s="45"/>
      <c r="AV812" s="45"/>
      <c r="AW812" s="45"/>
      <c r="AX812" s="45"/>
      <c r="AY812" s="45"/>
      <c r="AZ812" s="45"/>
      <c r="BA812" s="45"/>
      <c r="BB812" s="45"/>
      <c r="BC812" s="45"/>
      <c r="BD812" s="45"/>
      <c r="BE812" s="45"/>
      <c r="BF812" s="44"/>
      <c r="BG812" s="46"/>
    </row>
    <row r="813" spans="1:59" s="42" customFormat="1" ht="15.75" customHeight="1">
      <c r="A813" s="43"/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  <c r="AA813" s="45"/>
      <c r="AB813" s="45"/>
      <c r="AC813" s="45"/>
      <c r="AD813" s="45"/>
      <c r="AE813" s="45"/>
      <c r="AF813" s="45"/>
      <c r="AG813" s="45"/>
      <c r="AH813" s="45"/>
      <c r="AI813" s="45"/>
      <c r="AJ813" s="45"/>
      <c r="AK813" s="45"/>
      <c r="AL813" s="45"/>
      <c r="AM813" s="45"/>
      <c r="AN813" s="45"/>
      <c r="AO813" s="45"/>
      <c r="AP813" s="45"/>
      <c r="AQ813" s="45"/>
      <c r="AR813" s="45"/>
      <c r="AS813" s="45"/>
      <c r="AT813" s="45"/>
      <c r="AU813" s="45"/>
      <c r="AV813" s="45"/>
      <c r="AW813" s="45"/>
      <c r="AX813" s="45"/>
      <c r="AY813" s="45"/>
      <c r="AZ813" s="45"/>
      <c r="BA813" s="45"/>
      <c r="BB813" s="45"/>
      <c r="BC813" s="45"/>
      <c r="BD813" s="45"/>
      <c r="BE813" s="45"/>
      <c r="BF813" s="44"/>
      <c r="BG813" s="46"/>
    </row>
    <row r="814" spans="1:59" s="42" customFormat="1" ht="15.75" customHeight="1">
      <c r="A814" s="43"/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  <c r="AA814" s="45"/>
      <c r="AB814" s="45"/>
      <c r="AC814" s="45"/>
      <c r="AD814" s="45"/>
      <c r="AE814" s="45"/>
      <c r="AF814" s="45"/>
      <c r="AG814" s="45"/>
      <c r="AH814" s="45"/>
      <c r="AI814" s="45"/>
      <c r="AJ814" s="45"/>
      <c r="AK814" s="45"/>
      <c r="AL814" s="45"/>
      <c r="AM814" s="45"/>
      <c r="AN814" s="45"/>
      <c r="AO814" s="45"/>
      <c r="AP814" s="45"/>
      <c r="AQ814" s="45"/>
      <c r="AR814" s="45"/>
      <c r="AS814" s="45"/>
      <c r="AT814" s="45"/>
      <c r="AU814" s="45"/>
      <c r="AV814" s="45"/>
      <c r="AW814" s="45"/>
      <c r="AX814" s="45"/>
      <c r="AY814" s="45"/>
      <c r="AZ814" s="45"/>
      <c r="BA814" s="45"/>
      <c r="BB814" s="45"/>
      <c r="BC814" s="45"/>
      <c r="BD814" s="45"/>
      <c r="BE814" s="45"/>
      <c r="BF814" s="44"/>
      <c r="BG814" s="46"/>
    </row>
    <row r="815" spans="1:59" s="42" customFormat="1" ht="15.75" customHeight="1">
      <c r="A815" s="43"/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  <c r="AA815" s="45"/>
      <c r="AB815" s="45"/>
      <c r="AC815" s="45"/>
      <c r="AD815" s="45"/>
      <c r="AE815" s="45"/>
      <c r="AF815" s="45"/>
      <c r="AG815" s="45"/>
      <c r="AH815" s="45"/>
      <c r="AI815" s="45"/>
      <c r="AJ815" s="45"/>
      <c r="AK815" s="45"/>
      <c r="AL815" s="45"/>
      <c r="AM815" s="45"/>
      <c r="AN815" s="45"/>
      <c r="AO815" s="45"/>
      <c r="AP815" s="45"/>
      <c r="AQ815" s="45"/>
      <c r="AR815" s="45"/>
      <c r="AS815" s="45"/>
      <c r="AT815" s="45"/>
      <c r="AU815" s="45"/>
      <c r="AV815" s="45"/>
      <c r="AW815" s="45"/>
      <c r="AX815" s="45"/>
      <c r="AY815" s="45"/>
      <c r="AZ815" s="45"/>
      <c r="BA815" s="45"/>
      <c r="BB815" s="45"/>
      <c r="BC815" s="45"/>
      <c r="BD815" s="45"/>
      <c r="BE815" s="45"/>
      <c r="BF815" s="44"/>
      <c r="BG815" s="46"/>
    </row>
    <row r="816" spans="1:59" s="42" customFormat="1" ht="15.75" customHeight="1">
      <c r="A816" s="43"/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  <c r="AA816" s="45"/>
      <c r="AB816" s="45"/>
      <c r="AC816" s="45"/>
      <c r="AD816" s="45"/>
      <c r="AE816" s="45"/>
      <c r="AF816" s="45"/>
      <c r="AG816" s="45"/>
      <c r="AH816" s="45"/>
      <c r="AI816" s="45"/>
      <c r="AJ816" s="45"/>
      <c r="AK816" s="45"/>
      <c r="AL816" s="45"/>
      <c r="AM816" s="45"/>
      <c r="AN816" s="45"/>
      <c r="AO816" s="45"/>
      <c r="AP816" s="45"/>
      <c r="AQ816" s="45"/>
      <c r="AR816" s="45"/>
      <c r="AS816" s="45"/>
      <c r="AT816" s="45"/>
      <c r="AU816" s="45"/>
      <c r="AV816" s="45"/>
      <c r="AW816" s="45"/>
      <c r="AX816" s="45"/>
      <c r="AY816" s="45"/>
      <c r="AZ816" s="45"/>
      <c r="BA816" s="45"/>
      <c r="BB816" s="45"/>
      <c r="BC816" s="45"/>
      <c r="BD816" s="45"/>
      <c r="BE816" s="45"/>
      <c r="BF816" s="44"/>
      <c r="BG816" s="46"/>
    </row>
    <row r="817" spans="1:59" s="42" customFormat="1" ht="15.75" customHeight="1">
      <c r="A817" s="43"/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  <c r="AA817" s="45"/>
      <c r="AB817" s="45"/>
      <c r="AC817" s="45"/>
      <c r="AD817" s="45"/>
      <c r="AE817" s="45"/>
      <c r="AF817" s="45"/>
      <c r="AG817" s="45"/>
      <c r="AH817" s="45"/>
      <c r="AI817" s="45"/>
      <c r="AJ817" s="45"/>
      <c r="AK817" s="45"/>
      <c r="AL817" s="45"/>
      <c r="AM817" s="45"/>
      <c r="AN817" s="45"/>
      <c r="AO817" s="45"/>
      <c r="AP817" s="45"/>
      <c r="AQ817" s="45"/>
      <c r="AR817" s="45"/>
      <c r="AS817" s="45"/>
      <c r="AT817" s="45"/>
      <c r="AU817" s="45"/>
      <c r="AV817" s="45"/>
      <c r="AW817" s="45"/>
      <c r="AX817" s="45"/>
      <c r="AY817" s="45"/>
      <c r="AZ817" s="45"/>
      <c r="BA817" s="45"/>
      <c r="BB817" s="45"/>
      <c r="BC817" s="45"/>
      <c r="BD817" s="45"/>
      <c r="BE817" s="45"/>
      <c r="BF817" s="44"/>
      <c r="BG817" s="46"/>
    </row>
    <row r="818" spans="1:59" s="42" customFormat="1" ht="15.75" customHeight="1">
      <c r="A818" s="43"/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  <c r="AA818" s="45"/>
      <c r="AB818" s="45"/>
      <c r="AC818" s="45"/>
      <c r="AD818" s="45"/>
      <c r="AE818" s="45"/>
      <c r="AF818" s="45"/>
      <c r="AG818" s="45"/>
      <c r="AH818" s="45"/>
      <c r="AI818" s="45"/>
      <c r="AJ818" s="45"/>
      <c r="AK818" s="45"/>
      <c r="AL818" s="45"/>
      <c r="AM818" s="45"/>
      <c r="AN818" s="45"/>
      <c r="AO818" s="45"/>
      <c r="AP818" s="45"/>
      <c r="AQ818" s="45"/>
      <c r="AR818" s="45"/>
      <c r="AS818" s="45"/>
      <c r="AT818" s="45"/>
      <c r="AU818" s="45"/>
      <c r="AV818" s="45"/>
      <c r="AW818" s="45"/>
      <c r="AX818" s="45"/>
      <c r="AY818" s="45"/>
      <c r="AZ818" s="45"/>
      <c r="BA818" s="45"/>
      <c r="BB818" s="45"/>
      <c r="BC818" s="45"/>
      <c r="BD818" s="45"/>
      <c r="BE818" s="45"/>
      <c r="BF818" s="44"/>
      <c r="BG818" s="46"/>
    </row>
    <row r="819" spans="1:59" s="42" customFormat="1" ht="15.75" customHeight="1">
      <c r="A819" s="43"/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  <c r="AA819" s="45"/>
      <c r="AB819" s="45"/>
      <c r="AC819" s="45"/>
      <c r="AD819" s="45"/>
      <c r="AE819" s="45"/>
      <c r="AF819" s="45"/>
      <c r="AG819" s="45"/>
      <c r="AH819" s="45"/>
      <c r="AI819" s="45"/>
      <c r="AJ819" s="45"/>
      <c r="AK819" s="45"/>
      <c r="AL819" s="45"/>
      <c r="AM819" s="45"/>
      <c r="AN819" s="45"/>
      <c r="AO819" s="45"/>
      <c r="AP819" s="45"/>
      <c r="AQ819" s="45"/>
      <c r="AR819" s="45"/>
      <c r="AS819" s="45"/>
      <c r="AT819" s="45"/>
      <c r="AU819" s="45"/>
      <c r="AV819" s="45"/>
      <c r="AW819" s="45"/>
      <c r="AX819" s="45"/>
      <c r="AY819" s="45"/>
      <c r="AZ819" s="45"/>
      <c r="BA819" s="45"/>
      <c r="BB819" s="45"/>
      <c r="BC819" s="45"/>
      <c r="BD819" s="45"/>
      <c r="BE819" s="45"/>
      <c r="BF819" s="44"/>
      <c r="BG819" s="46"/>
    </row>
    <row r="820" spans="1:59" s="42" customFormat="1" ht="15.75" customHeight="1">
      <c r="A820" s="43"/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  <c r="AA820" s="45"/>
      <c r="AB820" s="45"/>
      <c r="AC820" s="45"/>
      <c r="AD820" s="45"/>
      <c r="AE820" s="45"/>
      <c r="AF820" s="45"/>
      <c r="AG820" s="45"/>
      <c r="AH820" s="45"/>
      <c r="AI820" s="45"/>
      <c r="AJ820" s="45"/>
      <c r="AK820" s="45"/>
      <c r="AL820" s="45"/>
      <c r="AM820" s="45"/>
      <c r="AN820" s="45"/>
      <c r="AO820" s="45"/>
      <c r="AP820" s="45"/>
      <c r="AQ820" s="45"/>
      <c r="AR820" s="45"/>
      <c r="AS820" s="45"/>
      <c r="AT820" s="45"/>
      <c r="AU820" s="45"/>
      <c r="AV820" s="45"/>
      <c r="AW820" s="45"/>
      <c r="AX820" s="45"/>
      <c r="AY820" s="45"/>
      <c r="AZ820" s="45"/>
      <c r="BA820" s="45"/>
      <c r="BB820" s="45"/>
      <c r="BC820" s="45"/>
      <c r="BD820" s="45"/>
      <c r="BE820" s="45"/>
      <c r="BF820" s="44"/>
      <c r="BG820" s="46"/>
    </row>
    <row r="821" spans="1:59" s="42" customFormat="1" ht="15.75" customHeight="1">
      <c r="A821" s="43"/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  <c r="AA821" s="45"/>
      <c r="AB821" s="45"/>
      <c r="AC821" s="45"/>
      <c r="AD821" s="45"/>
      <c r="AE821" s="45"/>
      <c r="AF821" s="45"/>
      <c r="AG821" s="45"/>
      <c r="AH821" s="45"/>
      <c r="AI821" s="45"/>
      <c r="AJ821" s="45"/>
      <c r="AK821" s="45"/>
      <c r="AL821" s="45"/>
      <c r="AM821" s="45"/>
      <c r="AN821" s="45"/>
      <c r="AO821" s="45"/>
      <c r="AP821" s="45"/>
      <c r="AQ821" s="45"/>
      <c r="AR821" s="45"/>
      <c r="AS821" s="45"/>
      <c r="AT821" s="45"/>
      <c r="AU821" s="45"/>
      <c r="AV821" s="45"/>
      <c r="AW821" s="45"/>
      <c r="AX821" s="45"/>
      <c r="AY821" s="45"/>
      <c r="AZ821" s="45"/>
      <c r="BA821" s="45"/>
      <c r="BB821" s="45"/>
      <c r="BC821" s="45"/>
      <c r="BD821" s="45"/>
      <c r="BE821" s="45"/>
      <c r="BF821" s="44"/>
      <c r="BG821" s="46"/>
    </row>
    <row r="822" spans="1:59" s="42" customFormat="1" ht="15.75" customHeight="1">
      <c r="A822" s="43"/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  <c r="AA822" s="45"/>
      <c r="AB822" s="45"/>
      <c r="AC822" s="45"/>
      <c r="AD822" s="45"/>
      <c r="AE822" s="45"/>
      <c r="AF822" s="45"/>
      <c r="AG822" s="45"/>
      <c r="AH822" s="45"/>
      <c r="AI822" s="45"/>
      <c r="AJ822" s="45"/>
      <c r="AK822" s="45"/>
      <c r="AL822" s="45"/>
      <c r="AM822" s="45"/>
      <c r="AN822" s="45"/>
      <c r="AO822" s="45"/>
      <c r="AP822" s="45"/>
      <c r="AQ822" s="45"/>
      <c r="AR822" s="45"/>
      <c r="AS822" s="45"/>
      <c r="AT822" s="45"/>
      <c r="AU822" s="45"/>
      <c r="AV822" s="45"/>
      <c r="AW822" s="45"/>
      <c r="AX822" s="45"/>
      <c r="AY822" s="45"/>
      <c r="AZ822" s="45"/>
      <c r="BA822" s="45"/>
      <c r="BB822" s="45"/>
      <c r="BC822" s="45"/>
      <c r="BD822" s="45"/>
      <c r="BE822" s="45"/>
      <c r="BF822" s="44"/>
      <c r="BG822" s="46"/>
    </row>
    <row r="823" spans="1:59" s="42" customFormat="1" ht="15.75" customHeight="1">
      <c r="A823" s="43"/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  <c r="AA823" s="45"/>
      <c r="AB823" s="45"/>
      <c r="AC823" s="45"/>
      <c r="AD823" s="45"/>
      <c r="AE823" s="45"/>
      <c r="AF823" s="45"/>
      <c r="AG823" s="45"/>
      <c r="AH823" s="45"/>
      <c r="AI823" s="45"/>
      <c r="AJ823" s="45"/>
      <c r="AK823" s="45"/>
      <c r="AL823" s="45"/>
      <c r="AM823" s="45"/>
      <c r="AN823" s="45"/>
      <c r="AO823" s="45"/>
      <c r="AP823" s="45"/>
      <c r="AQ823" s="45"/>
      <c r="AR823" s="45"/>
      <c r="AS823" s="45"/>
      <c r="AT823" s="45"/>
      <c r="AU823" s="45"/>
      <c r="AV823" s="45"/>
      <c r="AW823" s="45"/>
      <c r="AX823" s="45"/>
      <c r="AY823" s="45"/>
      <c r="AZ823" s="45"/>
      <c r="BA823" s="45"/>
      <c r="BB823" s="45"/>
      <c r="BC823" s="45"/>
      <c r="BD823" s="45"/>
      <c r="BE823" s="45"/>
      <c r="BF823" s="44"/>
      <c r="BG823" s="46"/>
    </row>
    <row r="824" spans="1:59" s="42" customFormat="1" ht="15.75" customHeight="1">
      <c r="A824" s="43"/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  <c r="AA824" s="45"/>
      <c r="AB824" s="45"/>
      <c r="AC824" s="45"/>
      <c r="AD824" s="45"/>
      <c r="AE824" s="45"/>
      <c r="AF824" s="45"/>
      <c r="AG824" s="45"/>
      <c r="AH824" s="45"/>
      <c r="AI824" s="45"/>
      <c r="AJ824" s="45"/>
      <c r="AK824" s="45"/>
      <c r="AL824" s="45"/>
      <c r="AM824" s="45"/>
      <c r="AN824" s="45"/>
      <c r="AO824" s="45"/>
      <c r="AP824" s="45"/>
      <c r="AQ824" s="45"/>
      <c r="AR824" s="45"/>
      <c r="AS824" s="45"/>
      <c r="AT824" s="45"/>
      <c r="AU824" s="45"/>
      <c r="AV824" s="45"/>
      <c r="AW824" s="45"/>
      <c r="AX824" s="45"/>
      <c r="AY824" s="45"/>
      <c r="AZ824" s="45"/>
      <c r="BA824" s="45"/>
      <c r="BB824" s="45"/>
      <c r="BC824" s="45"/>
      <c r="BD824" s="45"/>
      <c r="BE824" s="45"/>
      <c r="BF824" s="44"/>
      <c r="BG824" s="46"/>
    </row>
    <row r="825" spans="1:59" s="42" customFormat="1" ht="15.75" customHeight="1">
      <c r="A825" s="43"/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  <c r="AA825" s="45"/>
      <c r="AB825" s="45"/>
      <c r="AC825" s="45"/>
      <c r="AD825" s="45"/>
      <c r="AE825" s="45"/>
      <c r="AF825" s="45"/>
      <c r="AG825" s="45"/>
      <c r="AH825" s="45"/>
      <c r="AI825" s="45"/>
      <c r="AJ825" s="45"/>
      <c r="AK825" s="45"/>
      <c r="AL825" s="45"/>
      <c r="AM825" s="45"/>
      <c r="AN825" s="45"/>
      <c r="AO825" s="45"/>
      <c r="AP825" s="45"/>
      <c r="AQ825" s="45"/>
      <c r="AR825" s="45"/>
      <c r="AS825" s="45"/>
      <c r="AT825" s="45"/>
      <c r="AU825" s="45"/>
      <c r="AV825" s="45"/>
      <c r="AW825" s="45"/>
      <c r="AX825" s="45"/>
      <c r="AY825" s="45"/>
      <c r="AZ825" s="45"/>
      <c r="BA825" s="45"/>
      <c r="BB825" s="45"/>
      <c r="BC825" s="45"/>
      <c r="BD825" s="45"/>
      <c r="BE825" s="45"/>
      <c r="BF825" s="44"/>
      <c r="BG825" s="46"/>
    </row>
    <row r="826" spans="1:59" s="42" customFormat="1" ht="15.75" customHeight="1">
      <c r="A826" s="43"/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  <c r="AA826" s="45"/>
      <c r="AB826" s="45"/>
      <c r="AC826" s="45"/>
      <c r="AD826" s="45"/>
      <c r="AE826" s="45"/>
      <c r="AF826" s="45"/>
      <c r="AG826" s="45"/>
      <c r="AH826" s="45"/>
      <c r="AI826" s="45"/>
      <c r="AJ826" s="45"/>
      <c r="AK826" s="45"/>
      <c r="AL826" s="45"/>
      <c r="AM826" s="45"/>
      <c r="AN826" s="45"/>
      <c r="AO826" s="45"/>
      <c r="AP826" s="45"/>
      <c r="AQ826" s="45"/>
      <c r="AR826" s="45"/>
      <c r="AS826" s="45"/>
      <c r="AT826" s="45"/>
      <c r="AU826" s="45"/>
      <c r="AV826" s="45"/>
      <c r="AW826" s="45"/>
      <c r="AX826" s="45"/>
      <c r="AY826" s="45"/>
      <c r="AZ826" s="45"/>
      <c r="BA826" s="45"/>
      <c r="BB826" s="45"/>
      <c r="BC826" s="45"/>
      <c r="BD826" s="45"/>
      <c r="BE826" s="45"/>
      <c r="BF826" s="44"/>
      <c r="BG826" s="46"/>
    </row>
    <row r="827" spans="1:59" s="42" customFormat="1" ht="15.75" customHeight="1">
      <c r="A827" s="43"/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  <c r="AA827" s="45"/>
      <c r="AB827" s="45"/>
      <c r="AC827" s="45"/>
      <c r="AD827" s="45"/>
      <c r="AE827" s="45"/>
      <c r="AF827" s="45"/>
      <c r="AG827" s="45"/>
      <c r="AH827" s="45"/>
      <c r="AI827" s="45"/>
      <c r="AJ827" s="45"/>
      <c r="AK827" s="45"/>
      <c r="AL827" s="45"/>
      <c r="AM827" s="45"/>
      <c r="AN827" s="45"/>
      <c r="AO827" s="45"/>
      <c r="AP827" s="45"/>
      <c r="AQ827" s="45"/>
      <c r="AR827" s="45"/>
      <c r="AS827" s="45"/>
      <c r="AT827" s="45"/>
      <c r="AU827" s="45"/>
      <c r="AV827" s="45"/>
      <c r="AW827" s="45"/>
      <c r="AX827" s="45"/>
      <c r="AY827" s="45"/>
      <c r="AZ827" s="45"/>
      <c r="BA827" s="45"/>
      <c r="BB827" s="45"/>
      <c r="BC827" s="45"/>
      <c r="BD827" s="45"/>
      <c r="BE827" s="45"/>
      <c r="BF827" s="44"/>
      <c r="BG827" s="46"/>
    </row>
    <row r="828" spans="1:59" s="42" customFormat="1" ht="15.75" customHeight="1">
      <c r="A828" s="43"/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  <c r="AA828" s="45"/>
      <c r="AB828" s="45"/>
      <c r="AC828" s="45"/>
      <c r="AD828" s="45"/>
      <c r="AE828" s="45"/>
      <c r="AF828" s="45"/>
      <c r="AG828" s="45"/>
      <c r="AH828" s="45"/>
      <c r="AI828" s="45"/>
      <c r="AJ828" s="45"/>
      <c r="AK828" s="45"/>
      <c r="AL828" s="45"/>
      <c r="AM828" s="45"/>
      <c r="AN828" s="45"/>
      <c r="AO828" s="45"/>
      <c r="AP828" s="45"/>
      <c r="AQ828" s="45"/>
      <c r="AR828" s="45"/>
      <c r="AS828" s="45"/>
      <c r="AT828" s="45"/>
      <c r="AU828" s="45"/>
      <c r="AV828" s="45"/>
      <c r="AW828" s="45"/>
      <c r="AX828" s="45"/>
      <c r="AY828" s="45"/>
      <c r="AZ828" s="45"/>
      <c r="BA828" s="45"/>
      <c r="BB828" s="45"/>
      <c r="BC828" s="45"/>
      <c r="BD828" s="45"/>
      <c r="BE828" s="45"/>
      <c r="BF828" s="44"/>
      <c r="BG828" s="46"/>
    </row>
    <row r="829" spans="1:59" s="42" customFormat="1" ht="15.75" customHeight="1">
      <c r="A829" s="43"/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  <c r="AA829" s="45"/>
      <c r="AB829" s="45"/>
      <c r="AC829" s="45"/>
      <c r="AD829" s="45"/>
      <c r="AE829" s="45"/>
      <c r="AF829" s="45"/>
      <c r="AG829" s="45"/>
      <c r="AH829" s="45"/>
      <c r="AI829" s="45"/>
      <c r="AJ829" s="45"/>
      <c r="AK829" s="45"/>
      <c r="AL829" s="45"/>
      <c r="AM829" s="45"/>
      <c r="AN829" s="45"/>
      <c r="AO829" s="45"/>
      <c r="AP829" s="45"/>
      <c r="AQ829" s="45"/>
      <c r="AR829" s="45"/>
      <c r="AS829" s="45"/>
      <c r="AT829" s="45"/>
      <c r="AU829" s="45"/>
      <c r="AV829" s="45"/>
      <c r="AW829" s="45"/>
      <c r="AX829" s="45"/>
      <c r="AY829" s="45"/>
      <c r="AZ829" s="45"/>
      <c r="BA829" s="45"/>
      <c r="BB829" s="45"/>
      <c r="BC829" s="45"/>
      <c r="BD829" s="45"/>
      <c r="BE829" s="45"/>
      <c r="BF829" s="44"/>
      <c r="BG829" s="46"/>
    </row>
    <row r="830" spans="1:59" s="42" customFormat="1" ht="15.75" customHeight="1">
      <c r="A830" s="43"/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  <c r="AA830" s="45"/>
      <c r="AB830" s="45"/>
      <c r="AC830" s="45"/>
      <c r="AD830" s="45"/>
      <c r="AE830" s="45"/>
      <c r="AF830" s="45"/>
      <c r="AG830" s="45"/>
      <c r="AH830" s="45"/>
      <c r="AI830" s="45"/>
      <c r="AJ830" s="45"/>
      <c r="AK830" s="45"/>
      <c r="AL830" s="45"/>
      <c r="AM830" s="45"/>
      <c r="AN830" s="45"/>
      <c r="AO830" s="45"/>
      <c r="AP830" s="45"/>
      <c r="AQ830" s="45"/>
      <c r="AR830" s="45"/>
      <c r="AS830" s="45"/>
      <c r="AT830" s="45"/>
      <c r="AU830" s="45"/>
      <c r="AV830" s="45"/>
      <c r="AW830" s="45"/>
      <c r="AX830" s="45"/>
      <c r="AY830" s="45"/>
      <c r="AZ830" s="45"/>
      <c r="BA830" s="45"/>
      <c r="BB830" s="45"/>
      <c r="BC830" s="45"/>
      <c r="BD830" s="45"/>
      <c r="BE830" s="45"/>
      <c r="BF830" s="44"/>
      <c r="BG830" s="46"/>
    </row>
    <row r="831" spans="1:59" s="42" customFormat="1" ht="15.75" customHeight="1">
      <c r="A831" s="43"/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  <c r="AA831" s="45"/>
      <c r="AB831" s="45"/>
      <c r="AC831" s="45"/>
      <c r="AD831" s="45"/>
      <c r="AE831" s="45"/>
      <c r="AF831" s="45"/>
      <c r="AG831" s="45"/>
      <c r="AH831" s="45"/>
      <c r="AI831" s="45"/>
      <c r="AJ831" s="45"/>
      <c r="AK831" s="45"/>
      <c r="AL831" s="45"/>
      <c r="AM831" s="45"/>
      <c r="AN831" s="45"/>
      <c r="AO831" s="45"/>
      <c r="AP831" s="45"/>
      <c r="AQ831" s="45"/>
      <c r="AR831" s="45"/>
      <c r="AS831" s="45"/>
      <c r="AT831" s="45"/>
      <c r="AU831" s="45"/>
      <c r="AV831" s="45"/>
      <c r="AW831" s="45"/>
      <c r="AX831" s="45"/>
      <c r="AY831" s="45"/>
      <c r="AZ831" s="45"/>
      <c r="BA831" s="45"/>
      <c r="BB831" s="45"/>
      <c r="BC831" s="45"/>
      <c r="BD831" s="45"/>
      <c r="BE831" s="45"/>
      <c r="BF831" s="44"/>
      <c r="BG831" s="46"/>
    </row>
    <row r="832" spans="1:59" s="42" customFormat="1" ht="15.75" customHeight="1">
      <c r="A832" s="43"/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  <c r="AA832" s="45"/>
      <c r="AB832" s="45"/>
      <c r="AC832" s="45"/>
      <c r="AD832" s="45"/>
      <c r="AE832" s="45"/>
      <c r="AF832" s="45"/>
      <c r="AG832" s="45"/>
      <c r="AH832" s="45"/>
      <c r="AI832" s="45"/>
      <c r="AJ832" s="45"/>
      <c r="AK832" s="45"/>
      <c r="AL832" s="45"/>
      <c r="AM832" s="45"/>
      <c r="AN832" s="45"/>
      <c r="AO832" s="45"/>
      <c r="AP832" s="45"/>
      <c r="AQ832" s="45"/>
      <c r="AR832" s="45"/>
      <c r="AS832" s="45"/>
      <c r="AT832" s="45"/>
      <c r="AU832" s="45"/>
      <c r="AV832" s="45"/>
      <c r="AW832" s="45"/>
      <c r="AX832" s="45"/>
      <c r="AY832" s="45"/>
      <c r="AZ832" s="45"/>
      <c r="BA832" s="45"/>
      <c r="BB832" s="45"/>
      <c r="BC832" s="45"/>
      <c r="BD832" s="45"/>
      <c r="BE832" s="45"/>
      <c r="BF832" s="44"/>
      <c r="BG832" s="46"/>
    </row>
    <row r="833" spans="1:59" s="42" customFormat="1" ht="15.75" customHeight="1">
      <c r="A833" s="43"/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  <c r="AA833" s="45"/>
      <c r="AB833" s="45"/>
      <c r="AC833" s="45"/>
      <c r="AD833" s="45"/>
      <c r="AE833" s="45"/>
      <c r="AF833" s="45"/>
      <c r="AG833" s="45"/>
      <c r="AH833" s="45"/>
      <c r="AI833" s="45"/>
      <c r="AJ833" s="45"/>
      <c r="AK833" s="45"/>
      <c r="AL833" s="45"/>
      <c r="AM833" s="45"/>
      <c r="AN833" s="45"/>
      <c r="AO833" s="45"/>
      <c r="AP833" s="45"/>
      <c r="AQ833" s="45"/>
      <c r="AR833" s="45"/>
      <c r="AS833" s="45"/>
      <c r="AT833" s="45"/>
      <c r="AU833" s="45"/>
      <c r="AV833" s="45"/>
      <c r="AW833" s="45"/>
      <c r="AX833" s="45"/>
      <c r="AY833" s="45"/>
      <c r="AZ833" s="45"/>
      <c r="BA833" s="45"/>
      <c r="BB833" s="45"/>
      <c r="BC833" s="45"/>
      <c r="BD833" s="45"/>
      <c r="BE833" s="45"/>
      <c r="BF833" s="44"/>
      <c r="BG833" s="46"/>
    </row>
    <row r="834" spans="1:59" s="42" customFormat="1" ht="15.75" customHeight="1">
      <c r="A834" s="43"/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  <c r="AA834" s="45"/>
      <c r="AB834" s="45"/>
      <c r="AC834" s="45"/>
      <c r="AD834" s="45"/>
      <c r="AE834" s="45"/>
      <c r="AF834" s="45"/>
      <c r="AG834" s="45"/>
      <c r="AH834" s="45"/>
      <c r="AI834" s="45"/>
      <c r="AJ834" s="45"/>
      <c r="AK834" s="45"/>
      <c r="AL834" s="45"/>
      <c r="AM834" s="45"/>
      <c r="AN834" s="45"/>
      <c r="AO834" s="45"/>
      <c r="AP834" s="45"/>
      <c r="AQ834" s="45"/>
      <c r="AR834" s="45"/>
      <c r="AS834" s="45"/>
      <c r="AT834" s="45"/>
      <c r="AU834" s="45"/>
      <c r="AV834" s="45"/>
      <c r="AW834" s="45"/>
      <c r="AX834" s="45"/>
      <c r="AY834" s="45"/>
      <c r="AZ834" s="45"/>
      <c r="BA834" s="45"/>
      <c r="BB834" s="45"/>
      <c r="BC834" s="45"/>
      <c r="BD834" s="45"/>
      <c r="BE834" s="45"/>
      <c r="BF834" s="44"/>
      <c r="BG834" s="46"/>
    </row>
    <row r="835" spans="1:59" s="42" customFormat="1" ht="15.75" customHeight="1">
      <c r="A835" s="43"/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  <c r="AA835" s="45"/>
      <c r="AB835" s="45"/>
      <c r="AC835" s="45"/>
      <c r="AD835" s="45"/>
      <c r="AE835" s="45"/>
      <c r="AF835" s="45"/>
      <c r="AG835" s="45"/>
      <c r="AH835" s="45"/>
      <c r="AI835" s="45"/>
      <c r="AJ835" s="45"/>
      <c r="AK835" s="45"/>
      <c r="AL835" s="45"/>
      <c r="AM835" s="45"/>
      <c r="AN835" s="45"/>
      <c r="AO835" s="45"/>
      <c r="AP835" s="45"/>
      <c r="AQ835" s="45"/>
      <c r="AR835" s="45"/>
      <c r="AS835" s="45"/>
      <c r="AT835" s="45"/>
      <c r="AU835" s="45"/>
      <c r="AV835" s="45"/>
      <c r="AW835" s="45"/>
      <c r="AX835" s="45"/>
      <c r="AY835" s="45"/>
      <c r="AZ835" s="45"/>
      <c r="BA835" s="45"/>
      <c r="BB835" s="45"/>
      <c r="BC835" s="45"/>
      <c r="BD835" s="45"/>
      <c r="BE835" s="45"/>
      <c r="BF835" s="44"/>
      <c r="BG835" s="46"/>
    </row>
    <row r="836" spans="1:59" s="42" customFormat="1" ht="15.75" customHeight="1">
      <c r="A836" s="43"/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  <c r="AA836" s="45"/>
      <c r="AB836" s="45"/>
      <c r="AC836" s="45"/>
      <c r="AD836" s="45"/>
      <c r="AE836" s="45"/>
      <c r="AF836" s="45"/>
      <c r="AG836" s="45"/>
      <c r="AH836" s="45"/>
      <c r="AI836" s="45"/>
      <c r="AJ836" s="45"/>
      <c r="AK836" s="45"/>
      <c r="AL836" s="45"/>
      <c r="AM836" s="45"/>
      <c r="AN836" s="45"/>
      <c r="AO836" s="45"/>
      <c r="AP836" s="45"/>
      <c r="AQ836" s="45"/>
      <c r="AR836" s="45"/>
      <c r="AS836" s="45"/>
      <c r="AT836" s="45"/>
      <c r="AU836" s="45"/>
      <c r="AV836" s="45"/>
      <c r="AW836" s="45"/>
      <c r="AX836" s="45"/>
      <c r="AY836" s="45"/>
      <c r="AZ836" s="45"/>
      <c r="BA836" s="45"/>
      <c r="BB836" s="45"/>
      <c r="BC836" s="45"/>
      <c r="BD836" s="45"/>
      <c r="BE836" s="45"/>
      <c r="BF836" s="44"/>
      <c r="BG836" s="46"/>
    </row>
    <row r="837" spans="1:59" s="42" customFormat="1" ht="15.75" customHeight="1">
      <c r="A837" s="43"/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  <c r="AA837" s="45"/>
      <c r="AB837" s="45"/>
      <c r="AC837" s="45"/>
      <c r="AD837" s="45"/>
      <c r="AE837" s="45"/>
      <c r="AF837" s="45"/>
      <c r="AG837" s="45"/>
      <c r="AH837" s="45"/>
      <c r="AI837" s="45"/>
      <c r="AJ837" s="45"/>
      <c r="AK837" s="45"/>
      <c r="AL837" s="45"/>
      <c r="AM837" s="45"/>
      <c r="AN837" s="45"/>
      <c r="AO837" s="45"/>
      <c r="AP837" s="45"/>
      <c r="AQ837" s="45"/>
      <c r="AR837" s="45"/>
      <c r="AS837" s="45"/>
      <c r="AT837" s="45"/>
      <c r="AU837" s="45"/>
      <c r="AV837" s="45"/>
      <c r="AW837" s="45"/>
      <c r="AX837" s="45"/>
      <c r="AY837" s="45"/>
      <c r="AZ837" s="45"/>
      <c r="BA837" s="45"/>
      <c r="BB837" s="45"/>
      <c r="BC837" s="45"/>
      <c r="BD837" s="45"/>
      <c r="BE837" s="45"/>
      <c r="BF837" s="44"/>
      <c r="BG837" s="46"/>
    </row>
    <row r="838" spans="1:59" s="42" customFormat="1" ht="15.75" customHeight="1">
      <c r="A838" s="43"/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  <c r="AA838" s="45"/>
      <c r="AB838" s="45"/>
      <c r="AC838" s="45"/>
      <c r="AD838" s="45"/>
      <c r="AE838" s="45"/>
      <c r="AF838" s="45"/>
      <c r="AG838" s="45"/>
      <c r="AH838" s="45"/>
      <c r="AI838" s="45"/>
      <c r="AJ838" s="45"/>
      <c r="AK838" s="45"/>
      <c r="AL838" s="45"/>
      <c r="AM838" s="45"/>
      <c r="AN838" s="45"/>
      <c r="AO838" s="45"/>
      <c r="AP838" s="45"/>
      <c r="AQ838" s="45"/>
      <c r="AR838" s="45"/>
      <c r="AS838" s="45"/>
      <c r="AT838" s="45"/>
      <c r="AU838" s="45"/>
      <c r="AV838" s="45"/>
      <c r="AW838" s="45"/>
      <c r="AX838" s="45"/>
      <c r="AY838" s="45"/>
      <c r="AZ838" s="45"/>
      <c r="BA838" s="45"/>
      <c r="BB838" s="45"/>
      <c r="BC838" s="45"/>
      <c r="BD838" s="45"/>
      <c r="BE838" s="45"/>
      <c r="BF838" s="44"/>
      <c r="BG838" s="46"/>
    </row>
    <row r="839" spans="1:59" s="42" customFormat="1" ht="15.75" customHeight="1">
      <c r="A839" s="43"/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  <c r="AA839" s="45"/>
      <c r="AB839" s="45"/>
      <c r="AC839" s="45"/>
      <c r="AD839" s="45"/>
      <c r="AE839" s="45"/>
      <c r="AF839" s="45"/>
      <c r="AG839" s="45"/>
      <c r="AH839" s="45"/>
      <c r="AI839" s="45"/>
      <c r="AJ839" s="45"/>
      <c r="AK839" s="45"/>
      <c r="AL839" s="45"/>
      <c r="AM839" s="45"/>
      <c r="AN839" s="45"/>
      <c r="AO839" s="45"/>
      <c r="AP839" s="45"/>
      <c r="AQ839" s="45"/>
      <c r="AR839" s="45"/>
      <c r="AS839" s="45"/>
      <c r="AT839" s="45"/>
      <c r="AU839" s="45"/>
      <c r="AV839" s="45"/>
      <c r="AW839" s="45"/>
      <c r="AX839" s="45"/>
      <c r="AY839" s="45"/>
      <c r="AZ839" s="45"/>
      <c r="BA839" s="45"/>
      <c r="BB839" s="45"/>
      <c r="BC839" s="45"/>
      <c r="BD839" s="45"/>
      <c r="BE839" s="45"/>
      <c r="BF839" s="44"/>
      <c r="BG839" s="46"/>
    </row>
    <row r="840" spans="1:59" s="42" customFormat="1" ht="15.75" customHeight="1">
      <c r="A840" s="43"/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  <c r="AA840" s="45"/>
      <c r="AB840" s="45"/>
      <c r="AC840" s="45"/>
      <c r="AD840" s="45"/>
      <c r="AE840" s="45"/>
      <c r="AF840" s="45"/>
      <c r="AG840" s="45"/>
      <c r="AH840" s="45"/>
      <c r="AI840" s="45"/>
      <c r="AJ840" s="45"/>
      <c r="AK840" s="45"/>
      <c r="AL840" s="45"/>
      <c r="AM840" s="45"/>
      <c r="AN840" s="45"/>
      <c r="AO840" s="45"/>
      <c r="AP840" s="45"/>
      <c r="AQ840" s="45"/>
      <c r="AR840" s="45"/>
      <c r="AS840" s="45"/>
      <c r="AT840" s="45"/>
      <c r="AU840" s="45"/>
      <c r="AV840" s="45"/>
      <c r="AW840" s="45"/>
      <c r="AX840" s="45"/>
      <c r="AY840" s="45"/>
      <c r="AZ840" s="45"/>
      <c r="BA840" s="45"/>
      <c r="BB840" s="45"/>
      <c r="BC840" s="45"/>
      <c r="BD840" s="45"/>
      <c r="BE840" s="45"/>
      <c r="BF840" s="44"/>
      <c r="BG840" s="46"/>
    </row>
    <row r="841" spans="1:59" s="42" customFormat="1" ht="15.75" customHeight="1">
      <c r="A841" s="43"/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  <c r="AA841" s="45"/>
      <c r="AB841" s="45"/>
      <c r="AC841" s="45"/>
      <c r="AD841" s="45"/>
      <c r="AE841" s="45"/>
      <c r="AF841" s="45"/>
      <c r="AG841" s="45"/>
      <c r="AH841" s="45"/>
      <c r="AI841" s="45"/>
      <c r="AJ841" s="45"/>
      <c r="AK841" s="45"/>
      <c r="AL841" s="45"/>
      <c r="AM841" s="45"/>
      <c r="AN841" s="45"/>
      <c r="AO841" s="45"/>
      <c r="AP841" s="45"/>
      <c r="AQ841" s="45"/>
      <c r="AR841" s="45"/>
      <c r="AS841" s="45"/>
      <c r="AT841" s="45"/>
      <c r="AU841" s="45"/>
      <c r="AV841" s="45"/>
      <c r="AW841" s="45"/>
      <c r="AX841" s="45"/>
      <c r="AY841" s="45"/>
      <c r="AZ841" s="45"/>
      <c r="BA841" s="45"/>
      <c r="BB841" s="45"/>
      <c r="BC841" s="45"/>
      <c r="BD841" s="45"/>
      <c r="BE841" s="45"/>
      <c r="BF841" s="44"/>
      <c r="BG841" s="46"/>
    </row>
    <row r="842" spans="1:59" s="42" customFormat="1" ht="15.75" customHeight="1">
      <c r="A842" s="43"/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  <c r="AA842" s="45"/>
      <c r="AB842" s="45"/>
      <c r="AC842" s="45"/>
      <c r="AD842" s="45"/>
      <c r="AE842" s="45"/>
      <c r="AF842" s="45"/>
      <c r="AG842" s="45"/>
      <c r="AH842" s="45"/>
      <c r="AI842" s="45"/>
      <c r="AJ842" s="45"/>
      <c r="AK842" s="45"/>
      <c r="AL842" s="45"/>
      <c r="AM842" s="45"/>
      <c r="AN842" s="45"/>
      <c r="AO842" s="45"/>
      <c r="AP842" s="45"/>
      <c r="AQ842" s="45"/>
      <c r="AR842" s="45"/>
      <c r="AS842" s="45"/>
      <c r="AT842" s="45"/>
      <c r="AU842" s="45"/>
      <c r="AV842" s="45"/>
      <c r="AW842" s="45"/>
      <c r="AX842" s="45"/>
      <c r="AY842" s="45"/>
      <c r="AZ842" s="45"/>
      <c r="BA842" s="45"/>
      <c r="BB842" s="45"/>
      <c r="BC842" s="45"/>
      <c r="BD842" s="45"/>
      <c r="BE842" s="45"/>
      <c r="BF842" s="44"/>
      <c r="BG842" s="46"/>
    </row>
    <row r="843" spans="1:59" s="42" customFormat="1" ht="15.75" customHeight="1">
      <c r="A843" s="43"/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  <c r="AA843" s="45"/>
      <c r="AB843" s="45"/>
      <c r="AC843" s="45"/>
      <c r="AD843" s="45"/>
      <c r="AE843" s="45"/>
      <c r="AF843" s="45"/>
      <c r="AG843" s="45"/>
      <c r="AH843" s="45"/>
      <c r="AI843" s="45"/>
      <c r="AJ843" s="45"/>
      <c r="AK843" s="45"/>
      <c r="AL843" s="45"/>
      <c r="AM843" s="45"/>
      <c r="AN843" s="45"/>
      <c r="AO843" s="45"/>
      <c r="AP843" s="45"/>
      <c r="AQ843" s="45"/>
      <c r="AR843" s="45"/>
      <c r="AS843" s="45"/>
      <c r="AT843" s="45"/>
      <c r="AU843" s="45"/>
      <c r="AV843" s="45"/>
      <c r="AW843" s="45"/>
      <c r="AX843" s="45"/>
      <c r="AY843" s="45"/>
      <c r="AZ843" s="45"/>
      <c r="BA843" s="45"/>
      <c r="BB843" s="45"/>
      <c r="BC843" s="45"/>
      <c r="BD843" s="45"/>
      <c r="BE843" s="45"/>
      <c r="BF843" s="44"/>
      <c r="BG843" s="46"/>
    </row>
    <row r="844" spans="1:59" s="42" customFormat="1" ht="15.75" customHeight="1">
      <c r="A844" s="43"/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  <c r="AA844" s="45"/>
      <c r="AB844" s="45"/>
      <c r="AC844" s="45"/>
      <c r="AD844" s="45"/>
      <c r="AE844" s="45"/>
      <c r="AF844" s="45"/>
      <c r="AG844" s="45"/>
      <c r="AH844" s="45"/>
      <c r="AI844" s="45"/>
      <c r="AJ844" s="45"/>
      <c r="AK844" s="45"/>
      <c r="AL844" s="45"/>
      <c r="AM844" s="45"/>
      <c r="AN844" s="45"/>
      <c r="AO844" s="45"/>
      <c r="AP844" s="45"/>
      <c r="AQ844" s="45"/>
      <c r="AR844" s="45"/>
      <c r="AS844" s="45"/>
      <c r="AT844" s="45"/>
      <c r="AU844" s="45"/>
      <c r="AV844" s="45"/>
      <c r="AW844" s="45"/>
      <c r="AX844" s="45"/>
      <c r="AY844" s="45"/>
      <c r="AZ844" s="45"/>
      <c r="BA844" s="45"/>
      <c r="BB844" s="45"/>
      <c r="BC844" s="45"/>
      <c r="BD844" s="45"/>
      <c r="BE844" s="45"/>
      <c r="BF844" s="44"/>
      <c r="BG844" s="46"/>
    </row>
    <row r="845" spans="1:59" s="42" customFormat="1" ht="15.75" customHeight="1">
      <c r="A845" s="43"/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  <c r="AA845" s="45"/>
      <c r="AB845" s="45"/>
      <c r="AC845" s="45"/>
      <c r="AD845" s="45"/>
      <c r="AE845" s="45"/>
      <c r="AF845" s="45"/>
      <c r="AG845" s="45"/>
      <c r="AH845" s="45"/>
      <c r="AI845" s="45"/>
      <c r="AJ845" s="45"/>
      <c r="AK845" s="45"/>
      <c r="AL845" s="45"/>
      <c r="AM845" s="45"/>
      <c r="AN845" s="45"/>
      <c r="AO845" s="45"/>
      <c r="AP845" s="45"/>
      <c r="AQ845" s="45"/>
      <c r="AR845" s="45"/>
      <c r="AS845" s="45"/>
      <c r="AT845" s="45"/>
      <c r="AU845" s="45"/>
      <c r="AV845" s="45"/>
      <c r="AW845" s="45"/>
      <c r="AX845" s="45"/>
      <c r="AY845" s="45"/>
      <c r="AZ845" s="45"/>
      <c r="BA845" s="45"/>
      <c r="BB845" s="45"/>
      <c r="BC845" s="45"/>
      <c r="BD845" s="45"/>
      <c r="BE845" s="45"/>
      <c r="BF845" s="44"/>
      <c r="BG845" s="46"/>
    </row>
    <row r="846" spans="1:59" s="42" customFormat="1" ht="15.75" customHeight="1">
      <c r="A846" s="43"/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  <c r="AA846" s="45"/>
      <c r="AB846" s="45"/>
      <c r="AC846" s="45"/>
      <c r="AD846" s="45"/>
      <c r="AE846" s="45"/>
      <c r="AF846" s="45"/>
      <c r="AG846" s="45"/>
      <c r="AH846" s="45"/>
      <c r="AI846" s="45"/>
      <c r="AJ846" s="45"/>
      <c r="AK846" s="45"/>
      <c r="AL846" s="45"/>
      <c r="AM846" s="45"/>
      <c r="AN846" s="45"/>
      <c r="AO846" s="45"/>
      <c r="AP846" s="45"/>
      <c r="AQ846" s="45"/>
      <c r="AR846" s="45"/>
      <c r="AS846" s="45"/>
      <c r="AT846" s="45"/>
      <c r="AU846" s="45"/>
      <c r="AV846" s="45"/>
      <c r="AW846" s="45"/>
      <c r="AX846" s="45"/>
      <c r="AY846" s="45"/>
      <c r="AZ846" s="45"/>
      <c r="BA846" s="45"/>
      <c r="BB846" s="45"/>
      <c r="BC846" s="45"/>
      <c r="BD846" s="45"/>
      <c r="BE846" s="45"/>
      <c r="BF846" s="44"/>
      <c r="BG846" s="46"/>
    </row>
    <row r="847" spans="1:59" s="42" customFormat="1" ht="15.75" customHeight="1">
      <c r="A847" s="43"/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  <c r="AA847" s="45"/>
      <c r="AB847" s="45"/>
      <c r="AC847" s="45"/>
      <c r="AD847" s="45"/>
      <c r="AE847" s="45"/>
      <c r="AF847" s="45"/>
      <c r="AG847" s="45"/>
      <c r="AH847" s="45"/>
      <c r="AI847" s="45"/>
      <c r="AJ847" s="45"/>
      <c r="AK847" s="45"/>
      <c r="AL847" s="45"/>
      <c r="AM847" s="45"/>
      <c r="AN847" s="45"/>
      <c r="AO847" s="45"/>
      <c r="AP847" s="45"/>
      <c r="AQ847" s="45"/>
      <c r="AR847" s="45"/>
      <c r="AS847" s="45"/>
      <c r="AT847" s="45"/>
      <c r="AU847" s="45"/>
      <c r="AV847" s="45"/>
      <c r="AW847" s="45"/>
      <c r="AX847" s="45"/>
      <c r="AY847" s="45"/>
      <c r="AZ847" s="45"/>
      <c r="BA847" s="45"/>
      <c r="BB847" s="45"/>
      <c r="BC847" s="45"/>
      <c r="BD847" s="45"/>
      <c r="BE847" s="45"/>
      <c r="BF847" s="44"/>
      <c r="BG847" s="46"/>
    </row>
    <row r="848" spans="1:59" s="42" customFormat="1" ht="15.75" customHeight="1">
      <c r="A848" s="43"/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  <c r="AA848" s="45"/>
      <c r="AB848" s="45"/>
      <c r="AC848" s="45"/>
      <c r="AD848" s="45"/>
      <c r="AE848" s="45"/>
      <c r="AF848" s="45"/>
      <c r="AG848" s="45"/>
      <c r="AH848" s="45"/>
      <c r="AI848" s="45"/>
      <c r="AJ848" s="45"/>
      <c r="AK848" s="45"/>
      <c r="AL848" s="45"/>
      <c r="AM848" s="45"/>
      <c r="AN848" s="45"/>
      <c r="AO848" s="45"/>
      <c r="AP848" s="45"/>
      <c r="AQ848" s="45"/>
      <c r="AR848" s="45"/>
      <c r="AS848" s="45"/>
      <c r="AT848" s="45"/>
      <c r="AU848" s="45"/>
      <c r="AV848" s="45"/>
      <c r="AW848" s="45"/>
      <c r="AX848" s="45"/>
      <c r="AY848" s="45"/>
      <c r="AZ848" s="45"/>
      <c r="BA848" s="45"/>
      <c r="BB848" s="45"/>
      <c r="BC848" s="45"/>
      <c r="BD848" s="45"/>
      <c r="BE848" s="45"/>
      <c r="BF848" s="44"/>
      <c r="BG848" s="46"/>
    </row>
    <row r="849" spans="1:59" s="42" customFormat="1" ht="15.75" customHeight="1">
      <c r="A849" s="43"/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  <c r="AA849" s="45"/>
      <c r="AB849" s="45"/>
      <c r="AC849" s="45"/>
      <c r="AD849" s="45"/>
      <c r="AE849" s="45"/>
      <c r="AF849" s="45"/>
      <c r="AG849" s="45"/>
      <c r="AH849" s="45"/>
      <c r="AI849" s="45"/>
      <c r="AJ849" s="45"/>
      <c r="AK849" s="45"/>
      <c r="AL849" s="45"/>
      <c r="AM849" s="45"/>
      <c r="AN849" s="45"/>
      <c r="AO849" s="45"/>
      <c r="AP849" s="45"/>
      <c r="AQ849" s="45"/>
      <c r="AR849" s="45"/>
      <c r="AS849" s="45"/>
      <c r="AT849" s="45"/>
      <c r="AU849" s="45"/>
      <c r="AV849" s="45"/>
      <c r="AW849" s="45"/>
      <c r="AX849" s="45"/>
      <c r="AY849" s="45"/>
      <c r="AZ849" s="45"/>
      <c r="BA849" s="45"/>
      <c r="BB849" s="45"/>
      <c r="BC849" s="45"/>
      <c r="BD849" s="45"/>
      <c r="BE849" s="45"/>
      <c r="BF849" s="44"/>
      <c r="BG849" s="46"/>
    </row>
    <row r="850" spans="1:59" s="42" customFormat="1" ht="15.75" customHeight="1">
      <c r="A850" s="43"/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  <c r="AA850" s="45"/>
      <c r="AB850" s="45"/>
      <c r="AC850" s="45"/>
      <c r="AD850" s="45"/>
      <c r="AE850" s="45"/>
      <c r="AF850" s="45"/>
      <c r="AG850" s="45"/>
      <c r="AH850" s="45"/>
      <c r="AI850" s="45"/>
      <c r="AJ850" s="45"/>
      <c r="AK850" s="45"/>
      <c r="AL850" s="45"/>
      <c r="AM850" s="45"/>
      <c r="AN850" s="45"/>
      <c r="AO850" s="45"/>
      <c r="AP850" s="45"/>
      <c r="AQ850" s="45"/>
      <c r="AR850" s="45"/>
      <c r="AS850" s="45"/>
      <c r="AT850" s="45"/>
      <c r="AU850" s="45"/>
      <c r="AV850" s="45"/>
      <c r="AW850" s="45"/>
      <c r="AX850" s="45"/>
      <c r="AY850" s="45"/>
      <c r="AZ850" s="45"/>
      <c r="BA850" s="45"/>
      <c r="BB850" s="45"/>
      <c r="BC850" s="45"/>
      <c r="BD850" s="45"/>
      <c r="BE850" s="45"/>
      <c r="BF850" s="44"/>
      <c r="BG850" s="46"/>
    </row>
    <row r="851" spans="1:59" s="42" customFormat="1" ht="15.75" customHeight="1">
      <c r="A851" s="43"/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  <c r="AA851" s="45"/>
      <c r="AB851" s="45"/>
      <c r="AC851" s="45"/>
      <c r="AD851" s="45"/>
      <c r="AE851" s="45"/>
      <c r="AF851" s="45"/>
      <c r="AG851" s="45"/>
      <c r="AH851" s="45"/>
      <c r="AI851" s="45"/>
      <c r="AJ851" s="45"/>
      <c r="AK851" s="45"/>
      <c r="AL851" s="45"/>
      <c r="AM851" s="45"/>
      <c r="AN851" s="45"/>
      <c r="AO851" s="45"/>
      <c r="AP851" s="45"/>
      <c r="AQ851" s="45"/>
      <c r="AR851" s="45"/>
      <c r="AS851" s="45"/>
      <c r="AT851" s="45"/>
      <c r="AU851" s="45"/>
      <c r="AV851" s="45"/>
      <c r="AW851" s="45"/>
      <c r="AX851" s="45"/>
      <c r="AY851" s="45"/>
      <c r="AZ851" s="45"/>
      <c r="BA851" s="45"/>
      <c r="BB851" s="45"/>
      <c r="BC851" s="45"/>
      <c r="BD851" s="45"/>
      <c r="BE851" s="45"/>
      <c r="BF851" s="44"/>
      <c r="BG851" s="46"/>
    </row>
    <row r="852" spans="1:59" s="42" customFormat="1" ht="15.75" customHeight="1">
      <c r="A852" s="43"/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  <c r="AA852" s="45"/>
      <c r="AB852" s="45"/>
      <c r="AC852" s="45"/>
      <c r="AD852" s="45"/>
      <c r="AE852" s="45"/>
      <c r="AF852" s="45"/>
      <c r="AG852" s="45"/>
      <c r="AH852" s="45"/>
      <c r="AI852" s="45"/>
      <c r="AJ852" s="45"/>
      <c r="AK852" s="45"/>
      <c r="AL852" s="45"/>
      <c r="AM852" s="45"/>
      <c r="AN852" s="45"/>
      <c r="AO852" s="45"/>
      <c r="AP852" s="45"/>
      <c r="AQ852" s="45"/>
      <c r="AR852" s="45"/>
      <c r="AS852" s="45"/>
      <c r="AT852" s="45"/>
      <c r="AU852" s="45"/>
      <c r="AV852" s="45"/>
      <c r="AW852" s="45"/>
      <c r="AX852" s="45"/>
      <c r="AY852" s="45"/>
      <c r="AZ852" s="45"/>
      <c r="BA852" s="45"/>
      <c r="BB852" s="45"/>
      <c r="BC852" s="45"/>
      <c r="BD852" s="45"/>
      <c r="BE852" s="45"/>
      <c r="BF852" s="44"/>
      <c r="BG852" s="46"/>
    </row>
    <row r="853" spans="1:59" s="42" customFormat="1" ht="15.75" customHeight="1">
      <c r="A853" s="43"/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  <c r="AA853" s="45"/>
      <c r="AB853" s="45"/>
      <c r="AC853" s="45"/>
      <c r="AD853" s="45"/>
      <c r="AE853" s="45"/>
      <c r="AF853" s="45"/>
      <c r="AG853" s="45"/>
      <c r="AH853" s="45"/>
      <c r="AI853" s="45"/>
      <c r="AJ853" s="45"/>
      <c r="AK853" s="45"/>
      <c r="AL853" s="45"/>
      <c r="AM853" s="45"/>
      <c r="AN853" s="45"/>
      <c r="AO853" s="45"/>
      <c r="AP853" s="45"/>
      <c r="AQ853" s="45"/>
      <c r="AR853" s="45"/>
      <c r="AS853" s="45"/>
      <c r="AT853" s="45"/>
      <c r="AU853" s="45"/>
      <c r="AV853" s="45"/>
      <c r="AW853" s="45"/>
      <c r="AX853" s="45"/>
      <c r="AY853" s="45"/>
      <c r="AZ853" s="45"/>
      <c r="BA853" s="45"/>
      <c r="BB853" s="45"/>
      <c r="BC853" s="45"/>
      <c r="BD853" s="45"/>
      <c r="BE853" s="45"/>
      <c r="BF853" s="44"/>
      <c r="BG853" s="46"/>
    </row>
    <row r="854" spans="1:59" s="42" customFormat="1" ht="15.75" customHeight="1">
      <c r="A854" s="43"/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  <c r="AA854" s="45"/>
      <c r="AB854" s="45"/>
      <c r="AC854" s="45"/>
      <c r="AD854" s="45"/>
      <c r="AE854" s="45"/>
      <c r="AF854" s="45"/>
      <c r="AG854" s="45"/>
      <c r="AH854" s="45"/>
      <c r="AI854" s="45"/>
      <c r="AJ854" s="45"/>
      <c r="AK854" s="45"/>
      <c r="AL854" s="45"/>
      <c r="AM854" s="45"/>
      <c r="AN854" s="45"/>
      <c r="AO854" s="45"/>
      <c r="AP854" s="45"/>
      <c r="AQ854" s="45"/>
      <c r="AR854" s="45"/>
      <c r="AS854" s="45"/>
      <c r="AT854" s="45"/>
      <c r="AU854" s="45"/>
      <c r="AV854" s="45"/>
      <c r="AW854" s="45"/>
      <c r="AX854" s="45"/>
      <c r="AY854" s="45"/>
      <c r="AZ854" s="45"/>
      <c r="BA854" s="45"/>
      <c r="BB854" s="45"/>
      <c r="BC854" s="45"/>
      <c r="BD854" s="45"/>
      <c r="BE854" s="45"/>
      <c r="BF854" s="44"/>
      <c r="BG854" s="46"/>
    </row>
    <row r="855" spans="1:59" s="42" customFormat="1" ht="15.75" customHeight="1">
      <c r="A855" s="43"/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  <c r="AA855" s="45"/>
      <c r="AB855" s="45"/>
      <c r="AC855" s="45"/>
      <c r="AD855" s="45"/>
      <c r="AE855" s="45"/>
      <c r="AF855" s="45"/>
      <c r="AG855" s="45"/>
      <c r="AH855" s="45"/>
      <c r="AI855" s="45"/>
      <c r="AJ855" s="45"/>
      <c r="AK855" s="45"/>
      <c r="AL855" s="45"/>
      <c r="AM855" s="45"/>
      <c r="AN855" s="45"/>
      <c r="AO855" s="45"/>
      <c r="AP855" s="45"/>
      <c r="AQ855" s="45"/>
      <c r="AR855" s="45"/>
      <c r="AS855" s="45"/>
      <c r="AT855" s="45"/>
      <c r="AU855" s="45"/>
      <c r="AV855" s="45"/>
      <c r="AW855" s="45"/>
      <c r="AX855" s="45"/>
      <c r="AY855" s="45"/>
      <c r="AZ855" s="45"/>
      <c r="BA855" s="45"/>
      <c r="BB855" s="45"/>
      <c r="BC855" s="45"/>
      <c r="BD855" s="45"/>
      <c r="BE855" s="45"/>
      <c r="BF855" s="44"/>
      <c r="BG855" s="46"/>
    </row>
    <row r="856" spans="1:59" s="42" customFormat="1" ht="15.75" customHeight="1">
      <c r="A856" s="43"/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  <c r="AA856" s="45"/>
      <c r="AB856" s="45"/>
      <c r="AC856" s="45"/>
      <c r="AD856" s="45"/>
      <c r="AE856" s="45"/>
      <c r="AF856" s="45"/>
      <c r="AG856" s="45"/>
      <c r="AH856" s="45"/>
      <c r="AI856" s="45"/>
      <c r="AJ856" s="45"/>
      <c r="AK856" s="45"/>
      <c r="AL856" s="45"/>
      <c r="AM856" s="45"/>
      <c r="AN856" s="45"/>
      <c r="AO856" s="45"/>
      <c r="AP856" s="45"/>
      <c r="AQ856" s="45"/>
      <c r="AR856" s="45"/>
      <c r="AS856" s="45"/>
      <c r="AT856" s="45"/>
      <c r="AU856" s="45"/>
      <c r="AV856" s="45"/>
      <c r="AW856" s="45"/>
      <c r="AX856" s="45"/>
      <c r="AY856" s="45"/>
      <c r="AZ856" s="45"/>
      <c r="BA856" s="45"/>
      <c r="BB856" s="45"/>
      <c r="BC856" s="45"/>
      <c r="BD856" s="45"/>
      <c r="BE856" s="45"/>
      <c r="BF856" s="44"/>
      <c r="BG856" s="46"/>
    </row>
    <row r="857" spans="1:59" s="42" customFormat="1" ht="15.75" customHeight="1">
      <c r="A857" s="43"/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  <c r="AA857" s="45"/>
      <c r="AB857" s="45"/>
      <c r="AC857" s="45"/>
      <c r="AD857" s="45"/>
      <c r="AE857" s="45"/>
      <c r="AF857" s="45"/>
      <c r="AG857" s="45"/>
      <c r="AH857" s="45"/>
      <c r="AI857" s="45"/>
      <c r="AJ857" s="45"/>
      <c r="AK857" s="45"/>
      <c r="AL857" s="45"/>
      <c r="AM857" s="45"/>
      <c r="AN857" s="45"/>
      <c r="AO857" s="45"/>
      <c r="AP857" s="45"/>
      <c r="AQ857" s="45"/>
      <c r="AR857" s="45"/>
      <c r="AS857" s="45"/>
      <c r="AT857" s="45"/>
      <c r="AU857" s="45"/>
      <c r="AV857" s="45"/>
      <c r="AW857" s="45"/>
      <c r="AX857" s="45"/>
      <c r="AY857" s="45"/>
      <c r="AZ857" s="45"/>
      <c r="BA857" s="45"/>
      <c r="BB857" s="45"/>
      <c r="BC857" s="45"/>
      <c r="BD857" s="45"/>
      <c r="BE857" s="45"/>
      <c r="BF857" s="44"/>
      <c r="BG857" s="46"/>
    </row>
    <row r="858" spans="1:59" s="42" customFormat="1" ht="15.75" customHeight="1">
      <c r="A858" s="43"/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  <c r="AA858" s="45"/>
      <c r="AB858" s="45"/>
      <c r="AC858" s="45"/>
      <c r="AD858" s="45"/>
      <c r="AE858" s="45"/>
      <c r="AF858" s="45"/>
      <c r="AG858" s="45"/>
      <c r="AH858" s="45"/>
      <c r="AI858" s="45"/>
      <c r="AJ858" s="45"/>
      <c r="AK858" s="45"/>
      <c r="AL858" s="45"/>
      <c r="AM858" s="45"/>
      <c r="AN858" s="45"/>
      <c r="AO858" s="45"/>
      <c r="AP858" s="45"/>
      <c r="AQ858" s="45"/>
      <c r="AR858" s="45"/>
      <c r="AS858" s="45"/>
      <c r="AT858" s="45"/>
      <c r="AU858" s="45"/>
      <c r="AV858" s="45"/>
      <c r="AW858" s="45"/>
      <c r="AX858" s="45"/>
      <c r="AY858" s="45"/>
      <c r="AZ858" s="45"/>
      <c r="BA858" s="45"/>
      <c r="BB858" s="45"/>
      <c r="BC858" s="45"/>
      <c r="BD858" s="45"/>
      <c r="BE858" s="45"/>
      <c r="BF858" s="44"/>
      <c r="BG858" s="46"/>
    </row>
    <row r="859" spans="1:59" s="42" customFormat="1" ht="15.75" customHeight="1">
      <c r="A859" s="43"/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  <c r="AA859" s="45"/>
      <c r="AB859" s="45"/>
      <c r="AC859" s="45"/>
      <c r="AD859" s="45"/>
      <c r="AE859" s="45"/>
      <c r="AF859" s="45"/>
      <c r="AG859" s="45"/>
      <c r="AH859" s="45"/>
      <c r="AI859" s="45"/>
      <c r="AJ859" s="45"/>
      <c r="AK859" s="45"/>
      <c r="AL859" s="45"/>
      <c r="AM859" s="45"/>
      <c r="AN859" s="45"/>
      <c r="AO859" s="45"/>
      <c r="AP859" s="45"/>
      <c r="AQ859" s="45"/>
      <c r="AR859" s="45"/>
      <c r="AS859" s="45"/>
      <c r="AT859" s="45"/>
      <c r="AU859" s="45"/>
      <c r="AV859" s="45"/>
      <c r="AW859" s="45"/>
      <c r="AX859" s="45"/>
      <c r="AY859" s="45"/>
      <c r="AZ859" s="45"/>
      <c r="BA859" s="45"/>
      <c r="BB859" s="45"/>
      <c r="BC859" s="45"/>
      <c r="BD859" s="45"/>
      <c r="BE859" s="45"/>
      <c r="BF859" s="44"/>
      <c r="BG859" s="46"/>
    </row>
    <row r="860" spans="1:59" s="42" customFormat="1" ht="15.75" customHeight="1">
      <c r="A860" s="43"/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  <c r="AA860" s="45"/>
      <c r="AB860" s="45"/>
      <c r="AC860" s="45"/>
      <c r="AD860" s="45"/>
      <c r="AE860" s="45"/>
      <c r="AF860" s="45"/>
      <c r="AG860" s="45"/>
      <c r="AH860" s="45"/>
      <c r="AI860" s="45"/>
      <c r="AJ860" s="45"/>
      <c r="AK860" s="45"/>
      <c r="AL860" s="45"/>
      <c r="AM860" s="45"/>
      <c r="AN860" s="45"/>
      <c r="AO860" s="45"/>
      <c r="AP860" s="45"/>
      <c r="AQ860" s="45"/>
      <c r="AR860" s="45"/>
      <c r="AS860" s="45"/>
      <c r="AT860" s="45"/>
      <c r="AU860" s="45"/>
      <c r="AV860" s="45"/>
      <c r="AW860" s="45"/>
      <c r="AX860" s="45"/>
      <c r="AY860" s="45"/>
      <c r="AZ860" s="45"/>
      <c r="BA860" s="45"/>
      <c r="BB860" s="45"/>
      <c r="BC860" s="45"/>
      <c r="BD860" s="45"/>
      <c r="BE860" s="45"/>
      <c r="BF860" s="44"/>
      <c r="BG860" s="46"/>
    </row>
    <row r="861" spans="1:59" s="42" customFormat="1" ht="15.75" customHeight="1">
      <c r="A861" s="43"/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  <c r="AA861" s="45"/>
      <c r="AB861" s="45"/>
      <c r="AC861" s="45"/>
      <c r="AD861" s="45"/>
      <c r="AE861" s="45"/>
      <c r="AF861" s="45"/>
      <c r="AG861" s="45"/>
      <c r="AH861" s="45"/>
      <c r="AI861" s="45"/>
      <c r="AJ861" s="45"/>
      <c r="AK861" s="45"/>
      <c r="AL861" s="45"/>
      <c r="AM861" s="45"/>
      <c r="AN861" s="45"/>
      <c r="AO861" s="45"/>
      <c r="AP861" s="45"/>
      <c r="AQ861" s="45"/>
      <c r="AR861" s="45"/>
      <c r="AS861" s="45"/>
      <c r="AT861" s="45"/>
      <c r="AU861" s="45"/>
      <c r="AV861" s="45"/>
      <c r="AW861" s="45"/>
      <c r="AX861" s="45"/>
      <c r="AY861" s="45"/>
      <c r="AZ861" s="45"/>
      <c r="BA861" s="45"/>
      <c r="BB861" s="45"/>
      <c r="BC861" s="45"/>
      <c r="BD861" s="45"/>
      <c r="BE861" s="45"/>
      <c r="BF861" s="44"/>
      <c r="BG861" s="46"/>
    </row>
    <row r="862" spans="1:59" s="42" customFormat="1" ht="15.75" customHeight="1">
      <c r="A862" s="43"/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  <c r="AA862" s="45"/>
      <c r="AB862" s="45"/>
      <c r="AC862" s="45"/>
      <c r="AD862" s="45"/>
      <c r="AE862" s="45"/>
      <c r="AF862" s="45"/>
      <c r="AG862" s="45"/>
      <c r="AH862" s="45"/>
      <c r="AI862" s="45"/>
      <c r="AJ862" s="45"/>
      <c r="AK862" s="45"/>
      <c r="AL862" s="45"/>
      <c r="AM862" s="45"/>
      <c r="AN862" s="45"/>
      <c r="AO862" s="45"/>
      <c r="AP862" s="45"/>
      <c r="AQ862" s="45"/>
      <c r="AR862" s="45"/>
      <c r="AS862" s="45"/>
      <c r="AT862" s="45"/>
      <c r="AU862" s="45"/>
      <c r="AV862" s="45"/>
      <c r="AW862" s="45"/>
      <c r="AX862" s="45"/>
      <c r="AY862" s="45"/>
      <c r="AZ862" s="45"/>
      <c r="BA862" s="45"/>
      <c r="BB862" s="45"/>
      <c r="BC862" s="45"/>
      <c r="BD862" s="45"/>
      <c r="BE862" s="45"/>
      <c r="BF862" s="44"/>
      <c r="BG862" s="46"/>
    </row>
    <row r="863" spans="1:59" s="42" customFormat="1" ht="15.75" customHeight="1">
      <c r="A863" s="43"/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  <c r="AA863" s="45"/>
      <c r="AB863" s="45"/>
      <c r="AC863" s="45"/>
      <c r="AD863" s="45"/>
      <c r="AE863" s="45"/>
      <c r="AF863" s="45"/>
      <c r="AG863" s="45"/>
      <c r="AH863" s="45"/>
      <c r="AI863" s="45"/>
      <c r="AJ863" s="45"/>
      <c r="AK863" s="45"/>
      <c r="AL863" s="45"/>
      <c r="AM863" s="45"/>
      <c r="AN863" s="45"/>
      <c r="AO863" s="45"/>
      <c r="AP863" s="45"/>
      <c r="AQ863" s="45"/>
      <c r="AR863" s="45"/>
      <c r="AS863" s="45"/>
      <c r="AT863" s="45"/>
      <c r="AU863" s="45"/>
      <c r="AV863" s="45"/>
      <c r="AW863" s="45"/>
      <c r="AX863" s="45"/>
      <c r="AY863" s="45"/>
      <c r="AZ863" s="45"/>
      <c r="BA863" s="45"/>
      <c r="BB863" s="45"/>
      <c r="BC863" s="45"/>
      <c r="BD863" s="45"/>
      <c r="BE863" s="45"/>
      <c r="BF863" s="44"/>
      <c r="BG863" s="46"/>
    </row>
    <row r="864" spans="1:59" s="42" customFormat="1" ht="15.75" customHeight="1">
      <c r="A864" s="43"/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  <c r="AA864" s="45"/>
      <c r="AB864" s="45"/>
      <c r="AC864" s="45"/>
      <c r="AD864" s="45"/>
      <c r="AE864" s="45"/>
      <c r="AF864" s="45"/>
      <c r="AG864" s="45"/>
      <c r="AH864" s="45"/>
      <c r="AI864" s="45"/>
      <c r="AJ864" s="45"/>
      <c r="AK864" s="45"/>
      <c r="AL864" s="45"/>
      <c r="AM864" s="45"/>
      <c r="AN864" s="45"/>
      <c r="AO864" s="45"/>
      <c r="AP864" s="45"/>
      <c r="AQ864" s="45"/>
      <c r="AR864" s="45"/>
      <c r="AS864" s="45"/>
      <c r="AT864" s="45"/>
      <c r="AU864" s="45"/>
      <c r="AV864" s="45"/>
      <c r="AW864" s="45"/>
      <c r="AX864" s="45"/>
      <c r="AY864" s="45"/>
      <c r="AZ864" s="45"/>
      <c r="BA864" s="45"/>
      <c r="BB864" s="45"/>
      <c r="BC864" s="45"/>
      <c r="BD864" s="45"/>
      <c r="BE864" s="45"/>
      <c r="BF864" s="44"/>
      <c r="BG864" s="46"/>
    </row>
    <row r="865" spans="1:59" s="42" customFormat="1" ht="15.75" customHeight="1">
      <c r="A865" s="43"/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  <c r="AA865" s="45"/>
      <c r="AB865" s="45"/>
      <c r="AC865" s="45"/>
      <c r="AD865" s="45"/>
      <c r="AE865" s="45"/>
      <c r="AF865" s="45"/>
      <c r="AG865" s="45"/>
      <c r="AH865" s="45"/>
      <c r="AI865" s="45"/>
      <c r="AJ865" s="45"/>
      <c r="AK865" s="45"/>
      <c r="AL865" s="45"/>
      <c r="AM865" s="45"/>
      <c r="AN865" s="45"/>
      <c r="AO865" s="45"/>
      <c r="AP865" s="45"/>
      <c r="AQ865" s="45"/>
      <c r="AR865" s="45"/>
      <c r="AS865" s="45"/>
      <c r="AT865" s="45"/>
      <c r="AU865" s="45"/>
      <c r="AV865" s="45"/>
      <c r="AW865" s="45"/>
      <c r="AX865" s="45"/>
      <c r="AY865" s="45"/>
      <c r="AZ865" s="45"/>
      <c r="BA865" s="45"/>
      <c r="BB865" s="45"/>
      <c r="BC865" s="45"/>
      <c r="BD865" s="45"/>
      <c r="BE865" s="45"/>
      <c r="BF865" s="44"/>
      <c r="BG865" s="46"/>
    </row>
    <row r="866" spans="1:59" s="42" customFormat="1" ht="15.75" customHeight="1">
      <c r="A866" s="43"/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  <c r="AA866" s="45"/>
      <c r="AB866" s="45"/>
      <c r="AC866" s="45"/>
      <c r="AD866" s="45"/>
      <c r="AE866" s="45"/>
      <c r="AF866" s="45"/>
      <c r="AG866" s="45"/>
      <c r="AH866" s="45"/>
      <c r="AI866" s="45"/>
      <c r="AJ866" s="45"/>
      <c r="AK866" s="45"/>
      <c r="AL866" s="45"/>
      <c r="AM866" s="45"/>
      <c r="AN866" s="45"/>
      <c r="AO866" s="45"/>
      <c r="AP866" s="45"/>
      <c r="AQ866" s="45"/>
      <c r="AR866" s="45"/>
      <c r="AS866" s="45"/>
      <c r="AT866" s="45"/>
      <c r="AU866" s="45"/>
      <c r="AV866" s="45"/>
      <c r="AW866" s="45"/>
      <c r="AX866" s="45"/>
      <c r="AY866" s="45"/>
      <c r="AZ866" s="45"/>
      <c r="BA866" s="45"/>
      <c r="BB866" s="45"/>
      <c r="BC866" s="45"/>
      <c r="BD866" s="45"/>
      <c r="BE866" s="45"/>
      <c r="BF866" s="44"/>
      <c r="BG866" s="46"/>
    </row>
    <row r="867" spans="1:59" s="42" customFormat="1" ht="15.75" customHeight="1">
      <c r="A867" s="43"/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  <c r="AA867" s="45"/>
      <c r="AB867" s="45"/>
      <c r="AC867" s="45"/>
      <c r="AD867" s="45"/>
      <c r="AE867" s="45"/>
      <c r="AF867" s="45"/>
      <c r="AG867" s="45"/>
      <c r="AH867" s="45"/>
      <c r="AI867" s="45"/>
      <c r="AJ867" s="45"/>
      <c r="AK867" s="45"/>
      <c r="AL867" s="45"/>
      <c r="AM867" s="45"/>
      <c r="AN867" s="45"/>
      <c r="AO867" s="45"/>
      <c r="AP867" s="45"/>
      <c r="AQ867" s="45"/>
      <c r="AR867" s="45"/>
      <c r="AS867" s="45"/>
      <c r="AT867" s="45"/>
      <c r="AU867" s="45"/>
      <c r="AV867" s="45"/>
      <c r="AW867" s="45"/>
      <c r="AX867" s="45"/>
      <c r="AY867" s="45"/>
      <c r="AZ867" s="45"/>
      <c r="BA867" s="45"/>
      <c r="BB867" s="45"/>
      <c r="BC867" s="45"/>
      <c r="BD867" s="45"/>
      <c r="BE867" s="45"/>
      <c r="BF867" s="44"/>
      <c r="BG867" s="46"/>
    </row>
    <row r="868" spans="1:59" s="42" customFormat="1" ht="15.75" customHeight="1">
      <c r="A868" s="43"/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  <c r="AA868" s="45"/>
      <c r="AB868" s="45"/>
      <c r="AC868" s="45"/>
      <c r="AD868" s="45"/>
      <c r="AE868" s="45"/>
      <c r="AF868" s="45"/>
      <c r="AG868" s="45"/>
      <c r="AH868" s="45"/>
      <c r="AI868" s="45"/>
      <c r="AJ868" s="45"/>
      <c r="AK868" s="45"/>
      <c r="AL868" s="45"/>
      <c r="AM868" s="45"/>
      <c r="AN868" s="45"/>
      <c r="AO868" s="45"/>
      <c r="AP868" s="45"/>
      <c r="AQ868" s="45"/>
      <c r="AR868" s="45"/>
      <c r="AS868" s="45"/>
      <c r="AT868" s="45"/>
      <c r="AU868" s="45"/>
      <c r="AV868" s="45"/>
      <c r="AW868" s="45"/>
      <c r="AX868" s="45"/>
      <c r="AY868" s="45"/>
      <c r="AZ868" s="45"/>
      <c r="BA868" s="45"/>
      <c r="BB868" s="45"/>
      <c r="BC868" s="45"/>
      <c r="BD868" s="45"/>
      <c r="BE868" s="45"/>
      <c r="BF868" s="44"/>
      <c r="BG868" s="46"/>
    </row>
    <row r="869" spans="1:59" s="42" customFormat="1" ht="15.75" customHeight="1">
      <c r="A869" s="43"/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  <c r="AA869" s="45"/>
      <c r="AB869" s="45"/>
      <c r="AC869" s="45"/>
      <c r="AD869" s="45"/>
      <c r="AE869" s="45"/>
      <c r="AF869" s="45"/>
      <c r="AG869" s="45"/>
      <c r="AH869" s="45"/>
      <c r="AI869" s="45"/>
      <c r="AJ869" s="45"/>
      <c r="AK869" s="45"/>
      <c r="AL869" s="45"/>
      <c r="AM869" s="45"/>
      <c r="AN869" s="45"/>
      <c r="AO869" s="45"/>
      <c r="AP869" s="45"/>
      <c r="AQ869" s="45"/>
      <c r="AR869" s="45"/>
      <c r="AS869" s="45"/>
      <c r="AT869" s="45"/>
      <c r="AU869" s="45"/>
      <c r="AV869" s="45"/>
      <c r="AW869" s="45"/>
      <c r="AX869" s="45"/>
      <c r="AY869" s="45"/>
      <c r="AZ869" s="45"/>
      <c r="BA869" s="45"/>
      <c r="BB869" s="45"/>
      <c r="BC869" s="45"/>
      <c r="BD869" s="45"/>
      <c r="BE869" s="45"/>
      <c r="BF869" s="44"/>
      <c r="BG869" s="46"/>
    </row>
    <row r="870" spans="1:59" s="42" customFormat="1" ht="15.75" customHeight="1">
      <c r="A870" s="43"/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  <c r="AA870" s="45"/>
      <c r="AB870" s="45"/>
      <c r="AC870" s="45"/>
      <c r="AD870" s="45"/>
      <c r="AE870" s="45"/>
      <c r="AF870" s="45"/>
      <c r="AG870" s="45"/>
      <c r="AH870" s="45"/>
      <c r="AI870" s="45"/>
      <c r="AJ870" s="45"/>
      <c r="AK870" s="45"/>
      <c r="AL870" s="45"/>
      <c r="AM870" s="45"/>
      <c r="AN870" s="45"/>
      <c r="AO870" s="45"/>
      <c r="AP870" s="45"/>
      <c r="AQ870" s="45"/>
      <c r="AR870" s="45"/>
      <c r="AS870" s="45"/>
      <c r="AT870" s="45"/>
      <c r="AU870" s="45"/>
      <c r="AV870" s="45"/>
      <c r="AW870" s="45"/>
      <c r="AX870" s="45"/>
      <c r="AY870" s="45"/>
      <c r="AZ870" s="45"/>
      <c r="BA870" s="45"/>
      <c r="BB870" s="45"/>
      <c r="BC870" s="45"/>
      <c r="BD870" s="45"/>
      <c r="BE870" s="45"/>
      <c r="BF870" s="44"/>
      <c r="BG870" s="46"/>
    </row>
    <row r="871" spans="1:59" s="42" customFormat="1" ht="15.75" customHeight="1">
      <c r="A871" s="43"/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  <c r="AA871" s="45"/>
      <c r="AB871" s="45"/>
      <c r="AC871" s="45"/>
      <c r="AD871" s="45"/>
      <c r="AE871" s="45"/>
      <c r="AF871" s="45"/>
      <c r="AG871" s="45"/>
      <c r="AH871" s="45"/>
      <c r="AI871" s="45"/>
      <c r="AJ871" s="45"/>
      <c r="AK871" s="45"/>
      <c r="AL871" s="45"/>
      <c r="AM871" s="45"/>
      <c r="AN871" s="45"/>
      <c r="AO871" s="45"/>
      <c r="AP871" s="45"/>
      <c r="AQ871" s="45"/>
      <c r="AR871" s="45"/>
      <c r="AS871" s="45"/>
      <c r="AT871" s="45"/>
      <c r="AU871" s="45"/>
      <c r="AV871" s="45"/>
      <c r="AW871" s="45"/>
      <c r="AX871" s="45"/>
      <c r="AY871" s="45"/>
      <c r="AZ871" s="45"/>
      <c r="BA871" s="45"/>
      <c r="BB871" s="45"/>
      <c r="BC871" s="45"/>
      <c r="BD871" s="45"/>
      <c r="BE871" s="45"/>
      <c r="BF871" s="44"/>
      <c r="BG871" s="46"/>
    </row>
    <row r="872" spans="1:59" s="42" customFormat="1" ht="15.75" customHeight="1">
      <c r="A872" s="43"/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  <c r="AA872" s="45"/>
      <c r="AB872" s="45"/>
      <c r="AC872" s="45"/>
      <c r="AD872" s="45"/>
      <c r="AE872" s="45"/>
      <c r="AF872" s="45"/>
      <c r="AG872" s="45"/>
      <c r="AH872" s="45"/>
      <c r="AI872" s="45"/>
      <c r="AJ872" s="45"/>
      <c r="AK872" s="45"/>
      <c r="AL872" s="45"/>
      <c r="AM872" s="45"/>
      <c r="AN872" s="45"/>
      <c r="AO872" s="45"/>
      <c r="AP872" s="45"/>
      <c r="AQ872" s="45"/>
      <c r="AR872" s="45"/>
      <c r="AS872" s="45"/>
      <c r="AT872" s="45"/>
      <c r="AU872" s="45"/>
      <c r="AV872" s="45"/>
      <c r="AW872" s="45"/>
      <c r="AX872" s="45"/>
      <c r="AY872" s="45"/>
      <c r="AZ872" s="45"/>
      <c r="BA872" s="45"/>
      <c r="BB872" s="45"/>
      <c r="BC872" s="45"/>
      <c r="BD872" s="45"/>
      <c r="BE872" s="45"/>
      <c r="BF872" s="44"/>
      <c r="BG872" s="46"/>
    </row>
    <row r="873" spans="1:59" s="42" customFormat="1" ht="15.75" customHeight="1">
      <c r="A873" s="43"/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  <c r="AA873" s="45"/>
      <c r="AB873" s="45"/>
      <c r="AC873" s="45"/>
      <c r="AD873" s="45"/>
      <c r="AE873" s="45"/>
      <c r="AF873" s="45"/>
      <c r="AG873" s="45"/>
      <c r="AH873" s="45"/>
      <c r="AI873" s="45"/>
      <c r="AJ873" s="45"/>
      <c r="AK873" s="45"/>
      <c r="AL873" s="45"/>
      <c r="AM873" s="45"/>
      <c r="AN873" s="45"/>
      <c r="AO873" s="45"/>
      <c r="AP873" s="45"/>
      <c r="AQ873" s="45"/>
      <c r="AR873" s="45"/>
      <c r="AS873" s="45"/>
      <c r="AT873" s="45"/>
      <c r="AU873" s="45"/>
      <c r="AV873" s="45"/>
      <c r="AW873" s="45"/>
      <c r="AX873" s="45"/>
      <c r="AY873" s="45"/>
      <c r="AZ873" s="45"/>
      <c r="BA873" s="45"/>
      <c r="BB873" s="45"/>
      <c r="BC873" s="45"/>
      <c r="BD873" s="45"/>
      <c r="BE873" s="45"/>
      <c r="BF873" s="44"/>
      <c r="BG873" s="46"/>
    </row>
    <row r="874" spans="1:59" s="42" customFormat="1" ht="15.75" customHeight="1">
      <c r="A874" s="43"/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  <c r="AA874" s="45"/>
      <c r="AB874" s="45"/>
      <c r="AC874" s="45"/>
      <c r="AD874" s="45"/>
      <c r="AE874" s="45"/>
      <c r="AF874" s="45"/>
      <c r="AG874" s="45"/>
      <c r="AH874" s="45"/>
      <c r="AI874" s="45"/>
      <c r="AJ874" s="45"/>
      <c r="AK874" s="45"/>
      <c r="AL874" s="45"/>
      <c r="AM874" s="45"/>
      <c r="AN874" s="45"/>
      <c r="AO874" s="45"/>
      <c r="AP874" s="45"/>
      <c r="AQ874" s="45"/>
      <c r="AR874" s="45"/>
      <c r="AS874" s="45"/>
      <c r="AT874" s="45"/>
      <c r="AU874" s="45"/>
      <c r="AV874" s="45"/>
      <c r="AW874" s="45"/>
      <c r="AX874" s="45"/>
      <c r="AY874" s="45"/>
      <c r="AZ874" s="45"/>
      <c r="BA874" s="45"/>
      <c r="BB874" s="45"/>
      <c r="BC874" s="45"/>
      <c r="BD874" s="45"/>
      <c r="BE874" s="45"/>
      <c r="BF874" s="44"/>
      <c r="BG874" s="46"/>
    </row>
    <row r="875" spans="1:59" s="42" customFormat="1" ht="15.75" customHeight="1">
      <c r="A875" s="43"/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  <c r="AA875" s="45"/>
      <c r="AB875" s="45"/>
      <c r="AC875" s="45"/>
      <c r="AD875" s="45"/>
      <c r="AE875" s="45"/>
      <c r="AF875" s="45"/>
      <c r="AG875" s="45"/>
      <c r="AH875" s="45"/>
      <c r="AI875" s="45"/>
      <c r="AJ875" s="45"/>
      <c r="AK875" s="45"/>
      <c r="AL875" s="45"/>
      <c r="AM875" s="45"/>
      <c r="AN875" s="45"/>
      <c r="AO875" s="45"/>
      <c r="AP875" s="45"/>
      <c r="AQ875" s="45"/>
      <c r="AR875" s="45"/>
      <c r="AS875" s="45"/>
      <c r="AT875" s="45"/>
      <c r="AU875" s="45"/>
      <c r="AV875" s="45"/>
      <c r="AW875" s="45"/>
      <c r="AX875" s="45"/>
      <c r="AY875" s="45"/>
      <c r="AZ875" s="45"/>
      <c r="BA875" s="45"/>
      <c r="BB875" s="45"/>
      <c r="BC875" s="45"/>
      <c r="BD875" s="45"/>
      <c r="BE875" s="45"/>
      <c r="BF875" s="44"/>
      <c r="BG875" s="46"/>
    </row>
    <row r="876" spans="1:59" s="42" customFormat="1" ht="15.75" customHeight="1">
      <c r="A876" s="43"/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  <c r="AA876" s="45"/>
      <c r="AB876" s="45"/>
      <c r="AC876" s="45"/>
      <c r="AD876" s="45"/>
      <c r="AE876" s="45"/>
      <c r="AF876" s="45"/>
      <c r="AG876" s="45"/>
      <c r="AH876" s="45"/>
      <c r="AI876" s="45"/>
      <c r="AJ876" s="45"/>
      <c r="AK876" s="45"/>
      <c r="AL876" s="45"/>
      <c r="AM876" s="45"/>
      <c r="AN876" s="45"/>
      <c r="AO876" s="45"/>
      <c r="AP876" s="45"/>
      <c r="AQ876" s="45"/>
      <c r="AR876" s="45"/>
      <c r="AS876" s="45"/>
      <c r="AT876" s="45"/>
      <c r="AU876" s="45"/>
      <c r="AV876" s="45"/>
      <c r="AW876" s="45"/>
      <c r="AX876" s="45"/>
      <c r="AY876" s="45"/>
      <c r="AZ876" s="45"/>
      <c r="BA876" s="45"/>
      <c r="BB876" s="45"/>
      <c r="BC876" s="45"/>
      <c r="BD876" s="45"/>
      <c r="BE876" s="45"/>
      <c r="BF876" s="44"/>
      <c r="BG876" s="46"/>
    </row>
    <row r="877" spans="1:59" s="42" customFormat="1" ht="15.75" customHeight="1">
      <c r="A877" s="43"/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  <c r="AA877" s="45"/>
      <c r="AB877" s="45"/>
      <c r="AC877" s="45"/>
      <c r="AD877" s="45"/>
      <c r="AE877" s="45"/>
      <c r="AF877" s="45"/>
      <c r="AG877" s="45"/>
      <c r="AH877" s="45"/>
      <c r="AI877" s="45"/>
      <c r="AJ877" s="45"/>
      <c r="AK877" s="45"/>
      <c r="AL877" s="45"/>
      <c r="AM877" s="45"/>
      <c r="AN877" s="45"/>
      <c r="AO877" s="45"/>
      <c r="AP877" s="45"/>
      <c r="AQ877" s="45"/>
      <c r="AR877" s="45"/>
      <c r="AS877" s="45"/>
      <c r="AT877" s="45"/>
      <c r="AU877" s="45"/>
      <c r="AV877" s="45"/>
      <c r="AW877" s="45"/>
      <c r="AX877" s="45"/>
      <c r="AY877" s="45"/>
      <c r="AZ877" s="45"/>
      <c r="BA877" s="45"/>
      <c r="BB877" s="45"/>
      <c r="BC877" s="45"/>
      <c r="BD877" s="45"/>
      <c r="BE877" s="45"/>
      <c r="BF877" s="44"/>
      <c r="BG877" s="46"/>
    </row>
    <row r="878" spans="1:59" s="42" customFormat="1" ht="15.75" customHeight="1">
      <c r="A878" s="43"/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  <c r="AA878" s="45"/>
      <c r="AB878" s="45"/>
      <c r="AC878" s="45"/>
      <c r="AD878" s="45"/>
      <c r="AE878" s="45"/>
      <c r="AF878" s="45"/>
      <c r="AG878" s="45"/>
      <c r="AH878" s="45"/>
      <c r="AI878" s="45"/>
      <c r="AJ878" s="45"/>
      <c r="AK878" s="45"/>
      <c r="AL878" s="45"/>
      <c r="AM878" s="45"/>
      <c r="AN878" s="45"/>
      <c r="AO878" s="45"/>
      <c r="AP878" s="45"/>
      <c r="AQ878" s="45"/>
      <c r="AR878" s="45"/>
      <c r="AS878" s="45"/>
      <c r="AT878" s="45"/>
      <c r="AU878" s="45"/>
      <c r="AV878" s="45"/>
      <c r="AW878" s="45"/>
      <c r="AX878" s="45"/>
      <c r="AY878" s="45"/>
      <c r="AZ878" s="45"/>
      <c r="BA878" s="45"/>
      <c r="BB878" s="45"/>
      <c r="BC878" s="45"/>
      <c r="BD878" s="45"/>
      <c r="BE878" s="45"/>
      <c r="BF878" s="44"/>
      <c r="BG878" s="46"/>
    </row>
    <row r="879" spans="1:59" s="42" customFormat="1" ht="15.75" customHeight="1">
      <c r="A879" s="43"/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  <c r="AA879" s="45"/>
      <c r="AB879" s="45"/>
      <c r="AC879" s="45"/>
      <c r="AD879" s="45"/>
      <c r="AE879" s="45"/>
      <c r="AF879" s="45"/>
      <c r="AG879" s="45"/>
      <c r="AH879" s="45"/>
      <c r="AI879" s="45"/>
      <c r="AJ879" s="45"/>
      <c r="AK879" s="45"/>
      <c r="AL879" s="45"/>
      <c r="AM879" s="45"/>
      <c r="AN879" s="45"/>
      <c r="AO879" s="45"/>
      <c r="AP879" s="45"/>
      <c r="AQ879" s="45"/>
      <c r="AR879" s="45"/>
      <c r="AS879" s="45"/>
      <c r="AT879" s="45"/>
      <c r="AU879" s="45"/>
      <c r="AV879" s="45"/>
      <c r="AW879" s="45"/>
      <c r="AX879" s="45"/>
      <c r="AY879" s="45"/>
      <c r="AZ879" s="45"/>
      <c r="BA879" s="45"/>
      <c r="BB879" s="45"/>
      <c r="BC879" s="45"/>
      <c r="BD879" s="45"/>
      <c r="BE879" s="45"/>
      <c r="BF879" s="44"/>
      <c r="BG879" s="46"/>
    </row>
    <row r="880" spans="1:59" s="42" customFormat="1" ht="15.75" customHeight="1">
      <c r="A880" s="43"/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  <c r="AA880" s="45"/>
      <c r="AB880" s="45"/>
      <c r="AC880" s="45"/>
      <c r="AD880" s="45"/>
      <c r="AE880" s="45"/>
      <c r="AF880" s="45"/>
      <c r="AG880" s="45"/>
      <c r="AH880" s="45"/>
      <c r="AI880" s="45"/>
      <c r="AJ880" s="45"/>
      <c r="AK880" s="45"/>
      <c r="AL880" s="45"/>
      <c r="AM880" s="45"/>
      <c r="AN880" s="45"/>
      <c r="AO880" s="45"/>
      <c r="AP880" s="45"/>
      <c r="AQ880" s="45"/>
      <c r="AR880" s="45"/>
      <c r="AS880" s="45"/>
      <c r="AT880" s="45"/>
      <c r="AU880" s="45"/>
      <c r="AV880" s="45"/>
      <c r="AW880" s="45"/>
      <c r="AX880" s="45"/>
      <c r="AY880" s="45"/>
      <c r="AZ880" s="45"/>
      <c r="BA880" s="45"/>
      <c r="BB880" s="45"/>
      <c r="BC880" s="45"/>
      <c r="BD880" s="45"/>
      <c r="BE880" s="45"/>
      <c r="BF880" s="44"/>
      <c r="BG880" s="46"/>
    </row>
    <row r="881" spans="1:59" s="42" customFormat="1" ht="15.75" customHeight="1">
      <c r="A881" s="43"/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  <c r="AA881" s="45"/>
      <c r="AB881" s="45"/>
      <c r="AC881" s="45"/>
      <c r="AD881" s="45"/>
      <c r="AE881" s="45"/>
      <c r="AF881" s="45"/>
      <c r="AG881" s="45"/>
      <c r="AH881" s="45"/>
      <c r="AI881" s="45"/>
      <c r="AJ881" s="45"/>
      <c r="AK881" s="45"/>
      <c r="AL881" s="45"/>
      <c r="AM881" s="45"/>
      <c r="AN881" s="45"/>
      <c r="AO881" s="45"/>
      <c r="AP881" s="45"/>
      <c r="AQ881" s="45"/>
      <c r="AR881" s="45"/>
      <c r="AS881" s="45"/>
      <c r="AT881" s="45"/>
      <c r="AU881" s="45"/>
      <c r="AV881" s="45"/>
      <c r="AW881" s="45"/>
      <c r="AX881" s="45"/>
      <c r="AY881" s="45"/>
      <c r="AZ881" s="45"/>
      <c r="BA881" s="45"/>
      <c r="BB881" s="45"/>
      <c r="BC881" s="45"/>
      <c r="BD881" s="45"/>
      <c r="BE881" s="45"/>
      <c r="BF881" s="44"/>
      <c r="BG881" s="46"/>
    </row>
    <row r="882" spans="1:59" s="42" customFormat="1" ht="15.75" customHeight="1">
      <c r="A882" s="43"/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  <c r="AA882" s="45"/>
      <c r="AB882" s="45"/>
      <c r="AC882" s="45"/>
      <c r="AD882" s="45"/>
      <c r="AE882" s="45"/>
      <c r="AF882" s="45"/>
      <c r="AG882" s="45"/>
      <c r="AH882" s="45"/>
      <c r="AI882" s="45"/>
      <c r="AJ882" s="45"/>
      <c r="AK882" s="45"/>
      <c r="AL882" s="45"/>
      <c r="AM882" s="45"/>
      <c r="AN882" s="45"/>
      <c r="AO882" s="45"/>
      <c r="AP882" s="45"/>
      <c r="AQ882" s="45"/>
      <c r="AR882" s="45"/>
      <c r="AS882" s="45"/>
      <c r="AT882" s="45"/>
      <c r="AU882" s="45"/>
      <c r="AV882" s="45"/>
      <c r="AW882" s="45"/>
      <c r="AX882" s="45"/>
      <c r="AY882" s="45"/>
      <c r="AZ882" s="45"/>
      <c r="BA882" s="45"/>
      <c r="BB882" s="45"/>
      <c r="BC882" s="45"/>
      <c r="BD882" s="45"/>
      <c r="BE882" s="45"/>
      <c r="BF882" s="44"/>
      <c r="BG882" s="46"/>
    </row>
    <row r="883" spans="1:59" s="42" customFormat="1" ht="15.75" customHeight="1">
      <c r="A883" s="43"/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  <c r="AA883" s="45"/>
      <c r="AB883" s="45"/>
      <c r="AC883" s="45"/>
      <c r="AD883" s="45"/>
      <c r="AE883" s="45"/>
      <c r="AF883" s="45"/>
      <c r="AG883" s="45"/>
      <c r="AH883" s="45"/>
      <c r="AI883" s="45"/>
      <c r="AJ883" s="45"/>
      <c r="AK883" s="45"/>
      <c r="AL883" s="45"/>
      <c r="AM883" s="45"/>
      <c r="AN883" s="45"/>
      <c r="AO883" s="45"/>
      <c r="AP883" s="45"/>
      <c r="AQ883" s="45"/>
      <c r="AR883" s="45"/>
      <c r="AS883" s="45"/>
      <c r="AT883" s="45"/>
      <c r="AU883" s="45"/>
      <c r="AV883" s="45"/>
      <c r="AW883" s="45"/>
      <c r="AX883" s="45"/>
      <c r="AY883" s="45"/>
      <c r="AZ883" s="45"/>
      <c r="BA883" s="45"/>
      <c r="BB883" s="45"/>
      <c r="BC883" s="45"/>
      <c r="BD883" s="45"/>
      <c r="BE883" s="45"/>
      <c r="BF883" s="44"/>
      <c r="BG883" s="46"/>
    </row>
    <row r="884" spans="1:59" s="42" customFormat="1" ht="15.75" customHeight="1">
      <c r="A884" s="43"/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  <c r="AA884" s="45"/>
      <c r="AB884" s="45"/>
      <c r="AC884" s="45"/>
      <c r="AD884" s="45"/>
      <c r="AE884" s="45"/>
      <c r="AF884" s="45"/>
      <c r="AG884" s="45"/>
      <c r="AH884" s="45"/>
      <c r="AI884" s="45"/>
      <c r="AJ884" s="45"/>
      <c r="AK884" s="45"/>
      <c r="AL884" s="45"/>
      <c r="AM884" s="45"/>
      <c r="AN884" s="45"/>
      <c r="AO884" s="45"/>
      <c r="AP884" s="45"/>
      <c r="AQ884" s="45"/>
      <c r="AR884" s="45"/>
      <c r="AS884" s="45"/>
      <c r="AT884" s="45"/>
      <c r="AU884" s="45"/>
      <c r="AV884" s="45"/>
      <c r="AW884" s="45"/>
      <c r="AX884" s="45"/>
      <c r="AY884" s="45"/>
      <c r="AZ884" s="45"/>
      <c r="BA884" s="45"/>
      <c r="BB884" s="45"/>
      <c r="BC884" s="45"/>
      <c r="BD884" s="45"/>
      <c r="BE884" s="45"/>
      <c r="BF884" s="44"/>
      <c r="BG884" s="46"/>
    </row>
    <row r="885" spans="1:59" s="42" customFormat="1" ht="15.75" customHeight="1">
      <c r="A885" s="43"/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  <c r="AA885" s="45"/>
      <c r="AB885" s="45"/>
      <c r="AC885" s="45"/>
      <c r="AD885" s="45"/>
      <c r="AE885" s="45"/>
      <c r="AF885" s="45"/>
      <c r="AG885" s="45"/>
      <c r="AH885" s="45"/>
      <c r="AI885" s="45"/>
      <c r="AJ885" s="45"/>
      <c r="AK885" s="45"/>
      <c r="AL885" s="45"/>
      <c r="AM885" s="45"/>
      <c r="AN885" s="45"/>
      <c r="AO885" s="45"/>
      <c r="AP885" s="45"/>
      <c r="AQ885" s="45"/>
      <c r="AR885" s="45"/>
      <c r="AS885" s="45"/>
      <c r="AT885" s="45"/>
      <c r="AU885" s="45"/>
      <c r="AV885" s="45"/>
      <c r="AW885" s="45"/>
      <c r="AX885" s="45"/>
      <c r="AY885" s="45"/>
      <c r="AZ885" s="45"/>
      <c r="BA885" s="45"/>
      <c r="BB885" s="45"/>
      <c r="BC885" s="45"/>
      <c r="BD885" s="45"/>
      <c r="BE885" s="45"/>
      <c r="BF885" s="44"/>
      <c r="BG885" s="46"/>
    </row>
    <row r="886" spans="1:59" s="42" customFormat="1" ht="15.75" customHeight="1">
      <c r="A886" s="43"/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  <c r="AA886" s="45"/>
      <c r="AB886" s="45"/>
      <c r="AC886" s="45"/>
      <c r="AD886" s="45"/>
      <c r="AE886" s="45"/>
      <c r="AF886" s="45"/>
      <c r="AG886" s="45"/>
      <c r="AH886" s="45"/>
      <c r="AI886" s="45"/>
      <c r="AJ886" s="45"/>
      <c r="AK886" s="45"/>
      <c r="AL886" s="45"/>
      <c r="AM886" s="45"/>
      <c r="AN886" s="45"/>
      <c r="AO886" s="45"/>
      <c r="AP886" s="45"/>
      <c r="AQ886" s="45"/>
      <c r="AR886" s="45"/>
      <c r="AS886" s="45"/>
      <c r="AT886" s="45"/>
      <c r="AU886" s="45"/>
      <c r="AV886" s="45"/>
      <c r="AW886" s="45"/>
      <c r="AX886" s="45"/>
      <c r="AY886" s="45"/>
      <c r="AZ886" s="45"/>
      <c r="BA886" s="45"/>
      <c r="BB886" s="45"/>
      <c r="BC886" s="45"/>
      <c r="BD886" s="45"/>
      <c r="BE886" s="45"/>
      <c r="BF886" s="44"/>
      <c r="BG886" s="46"/>
    </row>
    <row r="887" spans="1:59" s="42" customFormat="1" ht="15.75" customHeight="1">
      <c r="A887" s="43"/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  <c r="AA887" s="45"/>
      <c r="AB887" s="45"/>
      <c r="AC887" s="45"/>
      <c r="AD887" s="45"/>
      <c r="AE887" s="45"/>
      <c r="AF887" s="45"/>
      <c r="AG887" s="45"/>
      <c r="AH887" s="45"/>
      <c r="AI887" s="45"/>
      <c r="AJ887" s="45"/>
      <c r="AK887" s="45"/>
      <c r="AL887" s="45"/>
      <c r="AM887" s="45"/>
      <c r="AN887" s="45"/>
      <c r="AO887" s="45"/>
      <c r="AP887" s="45"/>
      <c r="AQ887" s="45"/>
      <c r="AR887" s="45"/>
      <c r="AS887" s="45"/>
      <c r="AT887" s="45"/>
      <c r="AU887" s="45"/>
      <c r="AV887" s="45"/>
      <c r="AW887" s="45"/>
      <c r="AX887" s="45"/>
      <c r="AY887" s="45"/>
      <c r="AZ887" s="45"/>
      <c r="BA887" s="45"/>
      <c r="BB887" s="45"/>
      <c r="BC887" s="45"/>
      <c r="BD887" s="45"/>
      <c r="BE887" s="45"/>
      <c r="BF887" s="44"/>
      <c r="BG887" s="46"/>
    </row>
    <row r="888" spans="1:59" s="42" customFormat="1" ht="15.75" customHeight="1">
      <c r="A888" s="43"/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  <c r="AA888" s="45"/>
      <c r="AB888" s="45"/>
      <c r="AC888" s="45"/>
      <c r="AD888" s="45"/>
      <c r="AE888" s="45"/>
      <c r="AF888" s="45"/>
      <c r="AG888" s="45"/>
      <c r="AH888" s="45"/>
      <c r="AI888" s="45"/>
      <c r="AJ888" s="45"/>
      <c r="AK888" s="45"/>
      <c r="AL888" s="45"/>
      <c r="AM888" s="45"/>
      <c r="AN888" s="45"/>
      <c r="AO888" s="45"/>
      <c r="AP888" s="45"/>
      <c r="AQ888" s="45"/>
      <c r="AR888" s="45"/>
      <c r="AS888" s="45"/>
      <c r="AT888" s="45"/>
      <c r="AU888" s="45"/>
      <c r="AV888" s="45"/>
      <c r="AW888" s="45"/>
      <c r="AX888" s="45"/>
      <c r="AY888" s="45"/>
      <c r="AZ888" s="45"/>
      <c r="BA888" s="45"/>
      <c r="BB888" s="45"/>
      <c r="BC888" s="45"/>
      <c r="BD888" s="45"/>
      <c r="BE888" s="45"/>
      <c r="BF888" s="44"/>
      <c r="BG888" s="46"/>
    </row>
    <row r="889" spans="1:59" s="42" customFormat="1" ht="15.75" customHeight="1">
      <c r="A889" s="43"/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  <c r="AA889" s="45"/>
      <c r="AB889" s="45"/>
      <c r="AC889" s="45"/>
      <c r="AD889" s="45"/>
      <c r="AE889" s="45"/>
      <c r="AF889" s="45"/>
      <c r="AG889" s="45"/>
      <c r="AH889" s="45"/>
      <c r="AI889" s="45"/>
      <c r="AJ889" s="45"/>
      <c r="AK889" s="45"/>
      <c r="AL889" s="45"/>
      <c r="AM889" s="45"/>
      <c r="AN889" s="45"/>
      <c r="AO889" s="45"/>
      <c r="AP889" s="45"/>
      <c r="AQ889" s="45"/>
      <c r="AR889" s="45"/>
      <c r="AS889" s="45"/>
      <c r="AT889" s="45"/>
      <c r="AU889" s="45"/>
      <c r="AV889" s="45"/>
      <c r="AW889" s="45"/>
      <c r="AX889" s="45"/>
      <c r="AY889" s="45"/>
      <c r="AZ889" s="45"/>
      <c r="BA889" s="45"/>
      <c r="BB889" s="45"/>
      <c r="BC889" s="45"/>
      <c r="BD889" s="45"/>
      <c r="BE889" s="45"/>
      <c r="BF889" s="44"/>
      <c r="BG889" s="46"/>
    </row>
    <row r="890" spans="1:59" s="42" customFormat="1" ht="15.75" customHeight="1">
      <c r="A890" s="43"/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  <c r="AA890" s="45"/>
      <c r="AB890" s="45"/>
      <c r="AC890" s="45"/>
      <c r="AD890" s="45"/>
      <c r="AE890" s="45"/>
      <c r="AF890" s="45"/>
      <c r="AG890" s="45"/>
      <c r="AH890" s="45"/>
      <c r="AI890" s="45"/>
      <c r="AJ890" s="45"/>
      <c r="AK890" s="45"/>
      <c r="AL890" s="45"/>
      <c r="AM890" s="45"/>
      <c r="AN890" s="45"/>
      <c r="AO890" s="45"/>
      <c r="AP890" s="45"/>
      <c r="AQ890" s="45"/>
      <c r="AR890" s="45"/>
      <c r="AS890" s="45"/>
      <c r="AT890" s="45"/>
      <c r="AU890" s="45"/>
      <c r="AV890" s="45"/>
      <c r="AW890" s="45"/>
      <c r="AX890" s="45"/>
      <c r="AY890" s="45"/>
      <c r="AZ890" s="45"/>
      <c r="BA890" s="45"/>
      <c r="BB890" s="45"/>
      <c r="BC890" s="45"/>
      <c r="BD890" s="45"/>
      <c r="BE890" s="45"/>
      <c r="BF890" s="44"/>
      <c r="BG890" s="46"/>
    </row>
    <row r="891" spans="1:59" s="42" customFormat="1" ht="15.75" customHeight="1">
      <c r="A891" s="43"/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  <c r="AA891" s="45"/>
      <c r="AB891" s="45"/>
      <c r="AC891" s="45"/>
      <c r="AD891" s="45"/>
      <c r="AE891" s="45"/>
      <c r="AF891" s="45"/>
      <c r="AG891" s="45"/>
      <c r="AH891" s="45"/>
      <c r="AI891" s="45"/>
      <c r="AJ891" s="45"/>
      <c r="AK891" s="45"/>
      <c r="AL891" s="45"/>
      <c r="AM891" s="45"/>
      <c r="AN891" s="45"/>
      <c r="AO891" s="45"/>
      <c r="AP891" s="45"/>
      <c r="AQ891" s="45"/>
      <c r="AR891" s="45"/>
      <c r="AS891" s="45"/>
      <c r="AT891" s="45"/>
      <c r="AU891" s="45"/>
      <c r="AV891" s="45"/>
      <c r="AW891" s="45"/>
      <c r="AX891" s="45"/>
      <c r="AY891" s="45"/>
      <c r="AZ891" s="45"/>
      <c r="BA891" s="45"/>
      <c r="BB891" s="45"/>
      <c r="BC891" s="45"/>
      <c r="BD891" s="45"/>
      <c r="BE891" s="45"/>
      <c r="BF891" s="44"/>
      <c r="BG891" s="46"/>
    </row>
    <row r="892" spans="1:59" s="42" customFormat="1" ht="15.75" customHeight="1">
      <c r="A892" s="43"/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  <c r="AA892" s="45"/>
      <c r="AB892" s="45"/>
      <c r="AC892" s="45"/>
      <c r="AD892" s="45"/>
      <c r="AE892" s="45"/>
      <c r="AF892" s="45"/>
      <c r="AG892" s="45"/>
      <c r="AH892" s="45"/>
      <c r="AI892" s="45"/>
      <c r="AJ892" s="45"/>
      <c r="AK892" s="45"/>
      <c r="AL892" s="45"/>
      <c r="AM892" s="45"/>
      <c r="AN892" s="45"/>
      <c r="AO892" s="45"/>
      <c r="AP892" s="45"/>
      <c r="AQ892" s="45"/>
      <c r="AR892" s="45"/>
      <c r="AS892" s="45"/>
      <c r="AT892" s="45"/>
      <c r="AU892" s="45"/>
      <c r="AV892" s="45"/>
      <c r="AW892" s="45"/>
      <c r="AX892" s="45"/>
      <c r="AY892" s="45"/>
      <c r="AZ892" s="45"/>
      <c r="BA892" s="45"/>
      <c r="BB892" s="45"/>
      <c r="BC892" s="45"/>
      <c r="BD892" s="45"/>
      <c r="BE892" s="45"/>
      <c r="BF892" s="44"/>
      <c r="BG892" s="46"/>
    </row>
    <row r="893" spans="1:59" s="42" customFormat="1" ht="15.75" customHeight="1">
      <c r="A893" s="43"/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  <c r="AA893" s="45"/>
      <c r="AB893" s="45"/>
      <c r="AC893" s="45"/>
      <c r="AD893" s="45"/>
      <c r="AE893" s="45"/>
      <c r="AF893" s="45"/>
      <c r="AG893" s="45"/>
      <c r="AH893" s="45"/>
      <c r="AI893" s="45"/>
      <c r="AJ893" s="45"/>
      <c r="AK893" s="45"/>
      <c r="AL893" s="45"/>
      <c r="AM893" s="45"/>
      <c r="AN893" s="45"/>
      <c r="AO893" s="45"/>
      <c r="AP893" s="45"/>
      <c r="AQ893" s="45"/>
      <c r="AR893" s="45"/>
      <c r="AS893" s="45"/>
      <c r="AT893" s="45"/>
      <c r="AU893" s="45"/>
      <c r="AV893" s="45"/>
      <c r="AW893" s="45"/>
      <c r="AX893" s="45"/>
      <c r="AY893" s="45"/>
      <c r="AZ893" s="45"/>
      <c r="BA893" s="45"/>
      <c r="BB893" s="45"/>
      <c r="BC893" s="45"/>
      <c r="BD893" s="45"/>
      <c r="BE893" s="45"/>
      <c r="BF893" s="44"/>
      <c r="BG893" s="46"/>
    </row>
    <row r="894" spans="1:59" s="42" customFormat="1" ht="15.75" customHeight="1">
      <c r="A894" s="43"/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  <c r="AA894" s="45"/>
      <c r="AB894" s="45"/>
      <c r="AC894" s="45"/>
      <c r="AD894" s="45"/>
      <c r="AE894" s="45"/>
      <c r="AF894" s="45"/>
      <c r="AG894" s="45"/>
      <c r="AH894" s="45"/>
      <c r="AI894" s="45"/>
      <c r="AJ894" s="45"/>
      <c r="AK894" s="45"/>
      <c r="AL894" s="45"/>
      <c r="AM894" s="45"/>
      <c r="AN894" s="45"/>
      <c r="AO894" s="45"/>
      <c r="AP894" s="45"/>
      <c r="AQ894" s="45"/>
      <c r="AR894" s="45"/>
      <c r="AS894" s="45"/>
      <c r="AT894" s="45"/>
      <c r="AU894" s="45"/>
      <c r="AV894" s="45"/>
      <c r="AW894" s="45"/>
      <c r="AX894" s="45"/>
      <c r="AY894" s="45"/>
      <c r="AZ894" s="45"/>
      <c r="BA894" s="45"/>
      <c r="BB894" s="45"/>
      <c r="BC894" s="45"/>
      <c r="BD894" s="45"/>
      <c r="BE894" s="45"/>
      <c r="BF894" s="44"/>
      <c r="BG894" s="46"/>
    </row>
    <row r="895" spans="1:59" s="42" customFormat="1" ht="15.75" customHeight="1">
      <c r="A895" s="43"/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  <c r="AA895" s="45"/>
      <c r="AB895" s="45"/>
      <c r="AC895" s="45"/>
      <c r="AD895" s="45"/>
      <c r="AE895" s="45"/>
      <c r="AF895" s="45"/>
      <c r="AG895" s="45"/>
      <c r="AH895" s="45"/>
      <c r="AI895" s="45"/>
      <c r="AJ895" s="45"/>
      <c r="AK895" s="45"/>
      <c r="AL895" s="45"/>
      <c r="AM895" s="45"/>
      <c r="AN895" s="45"/>
      <c r="AO895" s="45"/>
      <c r="AP895" s="45"/>
      <c r="AQ895" s="45"/>
      <c r="AR895" s="45"/>
      <c r="AS895" s="45"/>
      <c r="AT895" s="45"/>
      <c r="AU895" s="45"/>
      <c r="AV895" s="45"/>
      <c r="AW895" s="45"/>
      <c r="AX895" s="45"/>
      <c r="AY895" s="45"/>
      <c r="AZ895" s="45"/>
      <c r="BA895" s="45"/>
      <c r="BB895" s="45"/>
      <c r="BC895" s="45"/>
      <c r="BD895" s="45"/>
      <c r="BE895" s="45"/>
      <c r="BF895" s="44"/>
      <c r="BG895" s="46"/>
    </row>
    <row r="896" spans="1:59" s="42" customFormat="1" ht="15.75" customHeight="1">
      <c r="A896" s="43"/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  <c r="AA896" s="45"/>
      <c r="AB896" s="45"/>
      <c r="AC896" s="45"/>
      <c r="AD896" s="45"/>
      <c r="AE896" s="45"/>
      <c r="AF896" s="45"/>
      <c r="AG896" s="45"/>
      <c r="AH896" s="45"/>
      <c r="AI896" s="45"/>
      <c r="AJ896" s="45"/>
      <c r="AK896" s="45"/>
      <c r="AL896" s="45"/>
      <c r="AM896" s="45"/>
      <c r="AN896" s="45"/>
      <c r="AO896" s="45"/>
      <c r="AP896" s="45"/>
      <c r="AQ896" s="45"/>
      <c r="AR896" s="45"/>
      <c r="AS896" s="45"/>
      <c r="AT896" s="45"/>
      <c r="AU896" s="45"/>
      <c r="AV896" s="45"/>
      <c r="AW896" s="45"/>
      <c r="AX896" s="45"/>
      <c r="AY896" s="45"/>
      <c r="AZ896" s="45"/>
      <c r="BA896" s="45"/>
      <c r="BB896" s="45"/>
      <c r="BC896" s="45"/>
      <c r="BD896" s="45"/>
      <c r="BE896" s="45"/>
      <c r="BF896" s="44"/>
      <c r="BG896" s="46"/>
    </row>
    <row r="897" spans="1:59" s="42" customFormat="1" ht="15.75" customHeight="1">
      <c r="A897" s="43"/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  <c r="AA897" s="45"/>
      <c r="AB897" s="45"/>
      <c r="AC897" s="45"/>
      <c r="AD897" s="45"/>
      <c r="AE897" s="45"/>
      <c r="AF897" s="45"/>
      <c r="AG897" s="45"/>
      <c r="AH897" s="45"/>
      <c r="AI897" s="45"/>
      <c r="AJ897" s="45"/>
      <c r="AK897" s="45"/>
      <c r="AL897" s="45"/>
      <c r="AM897" s="45"/>
      <c r="AN897" s="45"/>
      <c r="AO897" s="45"/>
      <c r="AP897" s="45"/>
      <c r="AQ897" s="45"/>
      <c r="AR897" s="45"/>
      <c r="AS897" s="45"/>
      <c r="AT897" s="45"/>
      <c r="AU897" s="45"/>
      <c r="AV897" s="45"/>
      <c r="AW897" s="45"/>
      <c r="AX897" s="45"/>
      <c r="AY897" s="45"/>
      <c r="AZ897" s="45"/>
      <c r="BA897" s="45"/>
      <c r="BB897" s="45"/>
      <c r="BC897" s="45"/>
      <c r="BD897" s="45"/>
      <c r="BE897" s="45"/>
      <c r="BF897" s="44"/>
      <c r="BG897" s="46"/>
    </row>
    <row r="898" spans="1:59" s="42" customFormat="1" ht="15.75" customHeight="1">
      <c r="A898" s="43"/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  <c r="AA898" s="45"/>
      <c r="AB898" s="45"/>
      <c r="AC898" s="45"/>
      <c r="AD898" s="45"/>
      <c r="AE898" s="45"/>
      <c r="AF898" s="45"/>
      <c r="AG898" s="45"/>
      <c r="AH898" s="45"/>
      <c r="AI898" s="45"/>
      <c r="AJ898" s="45"/>
      <c r="AK898" s="45"/>
      <c r="AL898" s="45"/>
      <c r="AM898" s="45"/>
      <c r="AN898" s="45"/>
      <c r="AO898" s="45"/>
      <c r="AP898" s="45"/>
      <c r="AQ898" s="45"/>
      <c r="AR898" s="45"/>
      <c r="AS898" s="45"/>
      <c r="AT898" s="45"/>
      <c r="AU898" s="45"/>
      <c r="AV898" s="45"/>
      <c r="AW898" s="45"/>
      <c r="AX898" s="45"/>
      <c r="AY898" s="45"/>
      <c r="AZ898" s="45"/>
      <c r="BA898" s="45"/>
      <c r="BB898" s="45"/>
      <c r="BC898" s="45"/>
      <c r="BD898" s="45"/>
      <c r="BE898" s="45"/>
      <c r="BF898" s="44"/>
      <c r="BG898" s="46"/>
    </row>
    <row r="899" spans="1:59" s="42" customFormat="1" ht="15.75" customHeight="1">
      <c r="A899" s="43"/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  <c r="AA899" s="45"/>
      <c r="AB899" s="45"/>
      <c r="AC899" s="45"/>
      <c r="AD899" s="45"/>
      <c r="AE899" s="45"/>
      <c r="AF899" s="45"/>
      <c r="AG899" s="45"/>
      <c r="AH899" s="45"/>
      <c r="AI899" s="45"/>
      <c r="AJ899" s="45"/>
      <c r="AK899" s="45"/>
      <c r="AL899" s="45"/>
      <c r="AM899" s="45"/>
      <c r="AN899" s="45"/>
      <c r="AO899" s="45"/>
      <c r="AP899" s="45"/>
      <c r="AQ899" s="45"/>
      <c r="AR899" s="45"/>
      <c r="AS899" s="45"/>
      <c r="AT899" s="45"/>
      <c r="AU899" s="45"/>
      <c r="AV899" s="45"/>
      <c r="AW899" s="45"/>
      <c r="AX899" s="45"/>
      <c r="AY899" s="45"/>
      <c r="AZ899" s="45"/>
      <c r="BA899" s="45"/>
      <c r="BB899" s="45"/>
      <c r="BC899" s="45"/>
      <c r="BD899" s="45"/>
      <c r="BE899" s="45"/>
      <c r="BF899" s="44"/>
      <c r="BG899" s="46"/>
    </row>
    <row r="900" spans="1:59" s="42" customFormat="1" ht="15.75" customHeight="1">
      <c r="A900" s="43"/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  <c r="AA900" s="45"/>
      <c r="AB900" s="45"/>
      <c r="AC900" s="45"/>
      <c r="AD900" s="45"/>
      <c r="AE900" s="45"/>
      <c r="AF900" s="45"/>
      <c r="AG900" s="45"/>
      <c r="AH900" s="45"/>
      <c r="AI900" s="45"/>
      <c r="AJ900" s="45"/>
      <c r="AK900" s="45"/>
      <c r="AL900" s="45"/>
      <c r="AM900" s="45"/>
      <c r="AN900" s="45"/>
      <c r="AO900" s="45"/>
      <c r="AP900" s="45"/>
      <c r="AQ900" s="45"/>
      <c r="AR900" s="45"/>
      <c r="AS900" s="45"/>
      <c r="AT900" s="45"/>
      <c r="AU900" s="45"/>
      <c r="AV900" s="45"/>
      <c r="AW900" s="45"/>
      <c r="AX900" s="45"/>
      <c r="AY900" s="45"/>
      <c r="AZ900" s="45"/>
      <c r="BA900" s="45"/>
      <c r="BB900" s="45"/>
      <c r="BC900" s="45"/>
      <c r="BD900" s="45"/>
      <c r="BE900" s="45"/>
      <c r="BF900" s="44"/>
      <c r="BG900" s="46"/>
    </row>
    <row r="901" spans="1:59" s="42" customFormat="1" ht="15.75" customHeight="1">
      <c r="A901" s="43"/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  <c r="AA901" s="45"/>
      <c r="AB901" s="45"/>
      <c r="AC901" s="45"/>
      <c r="AD901" s="45"/>
      <c r="AE901" s="45"/>
      <c r="AF901" s="45"/>
      <c r="AG901" s="45"/>
      <c r="AH901" s="45"/>
      <c r="AI901" s="45"/>
      <c r="AJ901" s="45"/>
      <c r="AK901" s="45"/>
      <c r="AL901" s="45"/>
      <c r="AM901" s="45"/>
      <c r="AN901" s="45"/>
      <c r="AO901" s="45"/>
      <c r="AP901" s="45"/>
      <c r="AQ901" s="45"/>
      <c r="AR901" s="45"/>
      <c r="AS901" s="45"/>
      <c r="AT901" s="45"/>
      <c r="AU901" s="45"/>
      <c r="AV901" s="45"/>
      <c r="AW901" s="45"/>
      <c r="AX901" s="45"/>
      <c r="AY901" s="45"/>
      <c r="AZ901" s="45"/>
      <c r="BA901" s="45"/>
      <c r="BB901" s="45"/>
      <c r="BC901" s="45"/>
      <c r="BD901" s="45"/>
      <c r="BE901" s="45"/>
      <c r="BF901" s="44"/>
      <c r="BG901" s="46"/>
    </row>
    <row r="902" spans="1:59" s="42" customFormat="1" ht="15.75" customHeight="1">
      <c r="A902" s="43"/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  <c r="AA902" s="45"/>
      <c r="AB902" s="45"/>
      <c r="AC902" s="45"/>
      <c r="AD902" s="45"/>
      <c r="AE902" s="45"/>
      <c r="AF902" s="45"/>
      <c r="AG902" s="45"/>
      <c r="AH902" s="45"/>
      <c r="AI902" s="45"/>
      <c r="AJ902" s="45"/>
      <c r="AK902" s="45"/>
      <c r="AL902" s="45"/>
      <c r="AM902" s="45"/>
      <c r="AN902" s="45"/>
      <c r="AO902" s="45"/>
      <c r="AP902" s="45"/>
      <c r="AQ902" s="45"/>
      <c r="AR902" s="45"/>
      <c r="AS902" s="45"/>
      <c r="AT902" s="45"/>
      <c r="AU902" s="45"/>
      <c r="AV902" s="45"/>
      <c r="AW902" s="45"/>
      <c r="AX902" s="45"/>
      <c r="AY902" s="45"/>
      <c r="AZ902" s="45"/>
      <c r="BA902" s="45"/>
      <c r="BB902" s="45"/>
      <c r="BC902" s="45"/>
      <c r="BD902" s="45"/>
      <c r="BE902" s="45"/>
      <c r="BF902" s="44"/>
      <c r="BG902" s="46"/>
    </row>
    <row r="903" spans="1:59" s="42" customFormat="1" ht="15.75" customHeight="1">
      <c r="A903" s="43"/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  <c r="AA903" s="45"/>
      <c r="AB903" s="45"/>
      <c r="AC903" s="45"/>
      <c r="AD903" s="45"/>
      <c r="AE903" s="45"/>
      <c r="AF903" s="45"/>
      <c r="AG903" s="45"/>
      <c r="AH903" s="45"/>
      <c r="AI903" s="45"/>
      <c r="AJ903" s="45"/>
      <c r="AK903" s="45"/>
      <c r="AL903" s="45"/>
      <c r="AM903" s="45"/>
      <c r="AN903" s="45"/>
      <c r="AO903" s="45"/>
      <c r="AP903" s="45"/>
      <c r="AQ903" s="45"/>
      <c r="AR903" s="45"/>
      <c r="AS903" s="45"/>
      <c r="AT903" s="45"/>
      <c r="AU903" s="45"/>
      <c r="AV903" s="45"/>
      <c r="AW903" s="45"/>
      <c r="AX903" s="45"/>
      <c r="AY903" s="45"/>
      <c r="AZ903" s="45"/>
      <c r="BA903" s="45"/>
      <c r="BB903" s="45"/>
      <c r="BC903" s="45"/>
      <c r="BD903" s="45"/>
      <c r="BE903" s="45"/>
      <c r="BF903" s="44"/>
      <c r="BG903" s="46"/>
    </row>
    <row r="904" spans="1:59" s="42" customFormat="1" ht="15.75" customHeight="1">
      <c r="A904" s="43"/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  <c r="AA904" s="45"/>
      <c r="AB904" s="45"/>
      <c r="AC904" s="45"/>
      <c r="AD904" s="45"/>
      <c r="AE904" s="45"/>
      <c r="AF904" s="45"/>
      <c r="AG904" s="45"/>
      <c r="AH904" s="45"/>
      <c r="AI904" s="45"/>
      <c r="AJ904" s="45"/>
      <c r="AK904" s="45"/>
      <c r="AL904" s="45"/>
      <c r="AM904" s="45"/>
      <c r="AN904" s="45"/>
      <c r="AO904" s="45"/>
      <c r="AP904" s="45"/>
      <c r="AQ904" s="45"/>
      <c r="AR904" s="45"/>
      <c r="AS904" s="45"/>
      <c r="AT904" s="45"/>
      <c r="AU904" s="45"/>
      <c r="AV904" s="45"/>
      <c r="AW904" s="45"/>
      <c r="AX904" s="45"/>
      <c r="AY904" s="45"/>
      <c r="AZ904" s="45"/>
      <c r="BA904" s="45"/>
      <c r="BB904" s="45"/>
      <c r="BC904" s="45"/>
      <c r="BD904" s="45"/>
      <c r="BE904" s="45"/>
      <c r="BF904" s="44"/>
      <c r="BG904" s="46"/>
    </row>
    <row r="905" spans="1:59" s="42" customFormat="1" ht="15.75" customHeight="1">
      <c r="A905" s="43"/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  <c r="AA905" s="45"/>
      <c r="AB905" s="45"/>
      <c r="AC905" s="45"/>
      <c r="AD905" s="45"/>
      <c r="AE905" s="45"/>
      <c r="AF905" s="45"/>
      <c r="AG905" s="45"/>
      <c r="AH905" s="45"/>
      <c r="AI905" s="45"/>
      <c r="AJ905" s="45"/>
      <c r="AK905" s="45"/>
      <c r="AL905" s="45"/>
      <c r="AM905" s="45"/>
      <c r="AN905" s="45"/>
      <c r="AO905" s="45"/>
      <c r="AP905" s="45"/>
      <c r="AQ905" s="45"/>
      <c r="AR905" s="45"/>
      <c r="AS905" s="45"/>
      <c r="AT905" s="45"/>
      <c r="AU905" s="45"/>
      <c r="AV905" s="45"/>
      <c r="AW905" s="45"/>
      <c r="AX905" s="45"/>
      <c r="AY905" s="45"/>
      <c r="AZ905" s="45"/>
      <c r="BA905" s="45"/>
      <c r="BB905" s="45"/>
      <c r="BC905" s="45"/>
      <c r="BD905" s="45"/>
      <c r="BE905" s="45"/>
      <c r="BF905" s="44"/>
      <c r="BG905" s="46"/>
    </row>
    <row r="906" spans="1:59" s="42" customFormat="1" ht="15.75" customHeight="1">
      <c r="A906" s="43"/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  <c r="AA906" s="45"/>
      <c r="AB906" s="45"/>
      <c r="AC906" s="45"/>
      <c r="AD906" s="45"/>
      <c r="AE906" s="45"/>
      <c r="AF906" s="45"/>
      <c r="AG906" s="45"/>
      <c r="AH906" s="45"/>
      <c r="AI906" s="45"/>
      <c r="AJ906" s="45"/>
      <c r="AK906" s="45"/>
      <c r="AL906" s="45"/>
      <c r="AM906" s="45"/>
      <c r="AN906" s="45"/>
      <c r="AO906" s="45"/>
      <c r="AP906" s="45"/>
      <c r="AQ906" s="45"/>
      <c r="AR906" s="45"/>
      <c r="AS906" s="45"/>
      <c r="AT906" s="45"/>
      <c r="AU906" s="45"/>
      <c r="AV906" s="45"/>
      <c r="AW906" s="45"/>
      <c r="AX906" s="45"/>
      <c r="AY906" s="45"/>
      <c r="AZ906" s="45"/>
      <c r="BA906" s="45"/>
      <c r="BB906" s="45"/>
      <c r="BC906" s="45"/>
      <c r="BD906" s="45"/>
      <c r="BE906" s="45"/>
      <c r="BF906" s="44"/>
      <c r="BG906" s="46"/>
    </row>
    <row r="907" spans="1:59" s="42" customFormat="1" ht="15.75" customHeight="1">
      <c r="A907" s="43"/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  <c r="AA907" s="45"/>
      <c r="AB907" s="45"/>
      <c r="AC907" s="45"/>
      <c r="AD907" s="45"/>
      <c r="AE907" s="45"/>
      <c r="AF907" s="45"/>
      <c r="AG907" s="45"/>
      <c r="AH907" s="45"/>
      <c r="AI907" s="45"/>
      <c r="AJ907" s="45"/>
      <c r="AK907" s="45"/>
      <c r="AL907" s="45"/>
      <c r="AM907" s="45"/>
      <c r="AN907" s="45"/>
      <c r="AO907" s="45"/>
      <c r="AP907" s="45"/>
      <c r="AQ907" s="45"/>
      <c r="AR907" s="45"/>
      <c r="AS907" s="45"/>
      <c r="AT907" s="45"/>
      <c r="AU907" s="45"/>
      <c r="AV907" s="45"/>
      <c r="AW907" s="45"/>
      <c r="AX907" s="45"/>
      <c r="AY907" s="45"/>
      <c r="AZ907" s="45"/>
      <c r="BA907" s="45"/>
      <c r="BB907" s="45"/>
      <c r="BC907" s="45"/>
      <c r="BD907" s="45"/>
      <c r="BE907" s="45"/>
      <c r="BF907" s="44"/>
      <c r="BG907" s="46"/>
    </row>
    <row r="908" spans="1:59" s="42" customFormat="1" ht="15.75" customHeight="1">
      <c r="A908" s="43"/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  <c r="AA908" s="45"/>
      <c r="AB908" s="45"/>
      <c r="AC908" s="45"/>
      <c r="AD908" s="45"/>
      <c r="AE908" s="45"/>
      <c r="AF908" s="45"/>
      <c r="AG908" s="45"/>
      <c r="AH908" s="45"/>
      <c r="AI908" s="45"/>
      <c r="AJ908" s="45"/>
      <c r="AK908" s="45"/>
      <c r="AL908" s="45"/>
      <c r="AM908" s="45"/>
      <c r="AN908" s="45"/>
      <c r="AO908" s="45"/>
      <c r="AP908" s="45"/>
      <c r="AQ908" s="45"/>
      <c r="AR908" s="45"/>
      <c r="AS908" s="45"/>
      <c r="AT908" s="45"/>
      <c r="AU908" s="45"/>
      <c r="AV908" s="45"/>
      <c r="AW908" s="45"/>
      <c r="AX908" s="45"/>
      <c r="AY908" s="45"/>
      <c r="AZ908" s="45"/>
      <c r="BA908" s="45"/>
      <c r="BB908" s="45"/>
      <c r="BC908" s="45"/>
      <c r="BD908" s="45"/>
      <c r="BE908" s="45"/>
      <c r="BF908" s="44"/>
      <c r="BG908" s="46"/>
    </row>
    <row r="909" spans="1:59" s="42" customFormat="1" ht="15.75" customHeight="1">
      <c r="A909" s="43"/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  <c r="AA909" s="45"/>
      <c r="AB909" s="45"/>
      <c r="AC909" s="45"/>
      <c r="AD909" s="45"/>
      <c r="AE909" s="45"/>
      <c r="AF909" s="45"/>
      <c r="AG909" s="45"/>
      <c r="AH909" s="45"/>
      <c r="AI909" s="45"/>
      <c r="AJ909" s="45"/>
      <c r="AK909" s="45"/>
      <c r="AL909" s="45"/>
      <c r="AM909" s="45"/>
      <c r="AN909" s="45"/>
      <c r="AO909" s="45"/>
      <c r="AP909" s="45"/>
      <c r="AQ909" s="45"/>
      <c r="AR909" s="45"/>
      <c r="AS909" s="45"/>
      <c r="AT909" s="45"/>
      <c r="AU909" s="45"/>
      <c r="AV909" s="45"/>
      <c r="AW909" s="45"/>
      <c r="AX909" s="45"/>
      <c r="AY909" s="45"/>
      <c r="AZ909" s="45"/>
      <c r="BA909" s="45"/>
      <c r="BB909" s="45"/>
      <c r="BC909" s="45"/>
      <c r="BD909" s="45"/>
      <c r="BE909" s="45"/>
      <c r="BF909" s="44"/>
      <c r="BG909" s="46"/>
    </row>
    <row r="910" spans="1:59" s="42" customFormat="1" ht="15.75" customHeight="1">
      <c r="A910" s="43"/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  <c r="AA910" s="45"/>
      <c r="AB910" s="45"/>
      <c r="AC910" s="45"/>
      <c r="AD910" s="45"/>
      <c r="AE910" s="45"/>
      <c r="AF910" s="45"/>
      <c r="AG910" s="45"/>
      <c r="AH910" s="45"/>
      <c r="AI910" s="45"/>
      <c r="AJ910" s="45"/>
      <c r="AK910" s="45"/>
      <c r="AL910" s="45"/>
      <c r="AM910" s="45"/>
      <c r="AN910" s="45"/>
      <c r="AO910" s="45"/>
      <c r="AP910" s="45"/>
      <c r="AQ910" s="45"/>
      <c r="AR910" s="45"/>
      <c r="AS910" s="45"/>
      <c r="AT910" s="45"/>
      <c r="AU910" s="45"/>
      <c r="AV910" s="45"/>
      <c r="AW910" s="45"/>
      <c r="AX910" s="45"/>
      <c r="AY910" s="45"/>
      <c r="AZ910" s="45"/>
      <c r="BA910" s="45"/>
      <c r="BB910" s="45"/>
      <c r="BC910" s="45"/>
      <c r="BD910" s="45"/>
      <c r="BE910" s="45"/>
      <c r="BF910" s="44"/>
      <c r="BG910" s="46"/>
    </row>
    <row r="911" spans="1:59" s="42" customFormat="1" ht="15.75" customHeight="1">
      <c r="A911" s="43"/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  <c r="AA911" s="45"/>
      <c r="AB911" s="45"/>
      <c r="AC911" s="45"/>
      <c r="AD911" s="45"/>
      <c r="AE911" s="45"/>
      <c r="AF911" s="45"/>
      <c r="AG911" s="45"/>
      <c r="AH911" s="45"/>
      <c r="AI911" s="45"/>
      <c r="AJ911" s="45"/>
      <c r="AK911" s="45"/>
      <c r="AL911" s="45"/>
      <c r="AM911" s="45"/>
      <c r="AN911" s="45"/>
      <c r="AO911" s="45"/>
      <c r="AP911" s="45"/>
      <c r="AQ911" s="45"/>
      <c r="AR911" s="45"/>
      <c r="AS911" s="45"/>
      <c r="AT911" s="45"/>
      <c r="AU911" s="45"/>
      <c r="AV911" s="45"/>
      <c r="AW911" s="45"/>
      <c r="AX911" s="45"/>
      <c r="AY911" s="45"/>
      <c r="AZ911" s="45"/>
      <c r="BA911" s="45"/>
      <c r="BB911" s="45"/>
      <c r="BC911" s="45"/>
      <c r="BD911" s="45"/>
      <c r="BE911" s="45"/>
      <c r="BF911" s="44"/>
      <c r="BG911" s="46"/>
    </row>
    <row r="912" spans="1:59" s="42" customFormat="1" ht="15.75" customHeight="1">
      <c r="A912" s="43"/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  <c r="AA912" s="45"/>
      <c r="AB912" s="45"/>
      <c r="AC912" s="45"/>
      <c r="AD912" s="45"/>
      <c r="AE912" s="45"/>
      <c r="AF912" s="45"/>
      <c r="AG912" s="45"/>
      <c r="AH912" s="45"/>
      <c r="AI912" s="45"/>
      <c r="AJ912" s="45"/>
      <c r="AK912" s="45"/>
      <c r="AL912" s="45"/>
      <c r="AM912" s="45"/>
      <c r="AN912" s="45"/>
      <c r="AO912" s="45"/>
      <c r="AP912" s="45"/>
      <c r="AQ912" s="45"/>
      <c r="AR912" s="45"/>
      <c r="AS912" s="45"/>
      <c r="AT912" s="45"/>
      <c r="AU912" s="45"/>
      <c r="AV912" s="45"/>
      <c r="AW912" s="45"/>
      <c r="AX912" s="45"/>
      <c r="AY912" s="45"/>
      <c r="AZ912" s="45"/>
      <c r="BA912" s="45"/>
      <c r="BB912" s="45"/>
      <c r="BC912" s="45"/>
      <c r="BD912" s="45"/>
      <c r="BE912" s="45"/>
      <c r="BF912" s="44"/>
      <c r="BG912" s="46"/>
    </row>
    <row r="913" spans="1:59" s="42" customFormat="1" ht="15.75" customHeight="1">
      <c r="A913" s="43"/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  <c r="AA913" s="45"/>
      <c r="AB913" s="45"/>
      <c r="AC913" s="45"/>
      <c r="AD913" s="45"/>
      <c r="AE913" s="45"/>
      <c r="AF913" s="45"/>
      <c r="AG913" s="45"/>
      <c r="AH913" s="45"/>
      <c r="AI913" s="45"/>
      <c r="AJ913" s="45"/>
      <c r="AK913" s="45"/>
      <c r="AL913" s="45"/>
      <c r="AM913" s="45"/>
      <c r="AN913" s="45"/>
      <c r="AO913" s="45"/>
      <c r="AP913" s="45"/>
      <c r="AQ913" s="45"/>
      <c r="AR913" s="45"/>
      <c r="AS913" s="45"/>
      <c r="AT913" s="45"/>
      <c r="AU913" s="45"/>
      <c r="AV913" s="45"/>
      <c r="AW913" s="45"/>
      <c r="AX913" s="45"/>
      <c r="AY913" s="45"/>
      <c r="AZ913" s="45"/>
      <c r="BA913" s="45"/>
      <c r="BB913" s="45"/>
      <c r="BC913" s="45"/>
      <c r="BD913" s="45"/>
      <c r="BE913" s="45"/>
      <c r="BF913" s="44"/>
      <c r="BG913" s="46"/>
    </row>
    <row r="914" spans="1:59" s="42" customFormat="1" ht="15.75" customHeight="1">
      <c r="A914" s="43"/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  <c r="AA914" s="45"/>
      <c r="AB914" s="45"/>
      <c r="AC914" s="45"/>
      <c r="AD914" s="45"/>
      <c r="AE914" s="45"/>
      <c r="AF914" s="45"/>
      <c r="AG914" s="45"/>
      <c r="AH914" s="45"/>
      <c r="AI914" s="45"/>
      <c r="AJ914" s="45"/>
      <c r="AK914" s="45"/>
      <c r="AL914" s="45"/>
      <c r="AM914" s="45"/>
      <c r="AN914" s="45"/>
      <c r="AO914" s="45"/>
      <c r="AP914" s="45"/>
      <c r="AQ914" s="45"/>
      <c r="AR914" s="45"/>
      <c r="AS914" s="45"/>
      <c r="AT914" s="45"/>
      <c r="AU914" s="45"/>
      <c r="AV914" s="45"/>
      <c r="AW914" s="45"/>
      <c r="AX914" s="45"/>
      <c r="AY914" s="45"/>
      <c r="AZ914" s="45"/>
      <c r="BA914" s="45"/>
      <c r="BB914" s="45"/>
      <c r="BC914" s="45"/>
      <c r="BD914" s="45"/>
      <c r="BE914" s="45"/>
      <c r="BF914" s="44"/>
      <c r="BG914" s="46"/>
    </row>
    <row r="915" spans="1:59" s="42" customFormat="1" ht="15.75" customHeight="1">
      <c r="A915" s="43"/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  <c r="AA915" s="45"/>
      <c r="AB915" s="45"/>
      <c r="AC915" s="45"/>
      <c r="AD915" s="45"/>
      <c r="AE915" s="45"/>
      <c r="AF915" s="45"/>
      <c r="AG915" s="45"/>
      <c r="AH915" s="45"/>
      <c r="AI915" s="45"/>
      <c r="AJ915" s="45"/>
      <c r="AK915" s="45"/>
      <c r="AL915" s="45"/>
      <c r="AM915" s="45"/>
      <c r="AN915" s="45"/>
      <c r="AO915" s="45"/>
      <c r="AP915" s="45"/>
      <c r="AQ915" s="45"/>
      <c r="AR915" s="45"/>
      <c r="AS915" s="45"/>
      <c r="AT915" s="45"/>
      <c r="AU915" s="45"/>
      <c r="AV915" s="45"/>
      <c r="AW915" s="45"/>
      <c r="AX915" s="45"/>
      <c r="AY915" s="45"/>
      <c r="AZ915" s="45"/>
      <c r="BA915" s="45"/>
      <c r="BB915" s="45"/>
      <c r="BC915" s="45"/>
      <c r="BD915" s="45"/>
      <c r="BE915" s="45"/>
      <c r="BF915" s="44"/>
      <c r="BG915" s="46"/>
    </row>
    <row r="916" spans="1:59" s="42" customFormat="1" ht="15.75" customHeight="1">
      <c r="A916" s="43"/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  <c r="AA916" s="45"/>
      <c r="AB916" s="45"/>
      <c r="AC916" s="45"/>
      <c r="AD916" s="45"/>
      <c r="AE916" s="45"/>
      <c r="AF916" s="45"/>
      <c r="AG916" s="45"/>
      <c r="AH916" s="45"/>
      <c r="AI916" s="45"/>
      <c r="AJ916" s="45"/>
      <c r="AK916" s="45"/>
      <c r="AL916" s="45"/>
      <c r="AM916" s="45"/>
      <c r="AN916" s="45"/>
      <c r="AO916" s="45"/>
      <c r="AP916" s="45"/>
      <c r="AQ916" s="45"/>
      <c r="AR916" s="45"/>
      <c r="AS916" s="45"/>
      <c r="AT916" s="45"/>
      <c r="AU916" s="45"/>
      <c r="AV916" s="45"/>
      <c r="AW916" s="45"/>
      <c r="AX916" s="45"/>
      <c r="AY916" s="45"/>
      <c r="AZ916" s="45"/>
      <c r="BA916" s="45"/>
      <c r="BB916" s="45"/>
      <c r="BC916" s="45"/>
      <c r="BD916" s="45"/>
      <c r="BE916" s="45"/>
      <c r="BF916" s="44"/>
      <c r="BG916" s="46"/>
    </row>
    <row r="917" spans="1:59" s="42" customFormat="1" ht="15.75" customHeight="1">
      <c r="A917" s="43"/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  <c r="AA917" s="45"/>
      <c r="AB917" s="45"/>
      <c r="AC917" s="45"/>
      <c r="AD917" s="45"/>
      <c r="AE917" s="45"/>
      <c r="AF917" s="45"/>
      <c r="AG917" s="45"/>
      <c r="AH917" s="45"/>
      <c r="AI917" s="45"/>
      <c r="AJ917" s="45"/>
      <c r="AK917" s="45"/>
      <c r="AL917" s="45"/>
      <c r="AM917" s="45"/>
      <c r="AN917" s="45"/>
      <c r="AO917" s="45"/>
      <c r="AP917" s="45"/>
      <c r="AQ917" s="45"/>
      <c r="AR917" s="45"/>
      <c r="AS917" s="45"/>
      <c r="AT917" s="45"/>
      <c r="AU917" s="45"/>
      <c r="AV917" s="45"/>
      <c r="AW917" s="45"/>
      <c r="AX917" s="45"/>
      <c r="AY917" s="45"/>
      <c r="AZ917" s="45"/>
      <c r="BA917" s="45"/>
      <c r="BB917" s="45"/>
      <c r="BC917" s="45"/>
      <c r="BD917" s="45"/>
      <c r="BE917" s="45"/>
      <c r="BF917" s="44"/>
      <c r="BG917" s="46"/>
    </row>
    <row r="918" spans="1:59" s="42" customFormat="1" ht="15.75" customHeight="1">
      <c r="A918" s="43"/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  <c r="AA918" s="45"/>
      <c r="AB918" s="45"/>
      <c r="AC918" s="45"/>
      <c r="AD918" s="45"/>
      <c r="AE918" s="45"/>
      <c r="AF918" s="45"/>
      <c r="AG918" s="45"/>
      <c r="AH918" s="45"/>
      <c r="AI918" s="45"/>
      <c r="AJ918" s="45"/>
      <c r="AK918" s="45"/>
      <c r="AL918" s="45"/>
      <c r="AM918" s="45"/>
      <c r="AN918" s="45"/>
      <c r="AO918" s="45"/>
      <c r="AP918" s="45"/>
      <c r="AQ918" s="45"/>
      <c r="AR918" s="45"/>
      <c r="AS918" s="45"/>
      <c r="AT918" s="45"/>
      <c r="AU918" s="45"/>
      <c r="AV918" s="45"/>
      <c r="AW918" s="45"/>
      <c r="AX918" s="45"/>
      <c r="AY918" s="45"/>
      <c r="AZ918" s="45"/>
      <c r="BA918" s="45"/>
      <c r="BB918" s="45"/>
      <c r="BC918" s="45"/>
      <c r="BD918" s="45"/>
      <c r="BE918" s="45"/>
      <c r="BF918" s="44"/>
      <c r="BG918" s="46"/>
    </row>
    <row r="919" spans="1:59" s="42" customFormat="1" ht="15.75" customHeight="1">
      <c r="A919" s="43"/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  <c r="AA919" s="45"/>
      <c r="AB919" s="45"/>
      <c r="AC919" s="45"/>
      <c r="AD919" s="45"/>
      <c r="AE919" s="45"/>
      <c r="AF919" s="45"/>
      <c r="AG919" s="45"/>
      <c r="AH919" s="45"/>
      <c r="AI919" s="45"/>
      <c r="AJ919" s="45"/>
      <c r="AK919" s="45"/>
      <c r="AL919" s="45"/>
      <c r="AM919" s="45"/>
      <c r="AN919" s="45"/>
      <c r="AO919" s="45"/>
      <c r="AP919" s="45"/>
      <c r="AQ919" s="45"/>
      <c r="AR919" s="45"/>
      <c r="AS919" s="45"/>
      <c r="AT919" s="45"/>
      <c r="AU919" s="45"/>
      <c r="AV919" s="45"/>
      <c r="AW919" s="45"/>
      <c r="AX919" s="45"/>
      <c r="AY919" s="45"/>
      <c r="AZ919" s="45"/>
      <c r="BA919" s="45"/>
      <c r="BB919" s="45"/>
      <c r="BC919" s="45"/>
      <c r="BD919" s="45"/>
      <c r="BE919" s="45"/>
      <c r="BF919" s="44"/>
      <c r="BG919" s="46"/>
    </row>
    <row r="920" spans="1:59" s="42" customFormat="1" ht="15.75" customHeight="1">
      <c r="A920" s="43"/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  <c r="AA920" s="45"/>
      <c r="AB920" s="45"/>
      <c r="AC920" s="45"/>
      <c r="AD920" s="45"/>
      <c r="AE920" s="45"/>
      <c r="AF920" s="45"/>
      <c r="AG920" s="45"/>
      <c r="AH920" s="45"/>
      <c r="AI920" s="45"/>
      <c r="AJ920" s="45"/>
      <c r="AK920" s="45"/>
      <c r="AL920" s="45"/>
      <c r="AM920" s="45"/>
      <c r="AN920" s="45"/>
      <c r="AO920" s="45"/>
      <c r="AP920" s="45"/>
      <c r="AQ920" s="45"/>
      <c r="AR920" s="45"/>
      <c r="AS920" s="45"/>
      <c r="AT920" s="45"/>
      <c r="AU920" s="45"/>
      <c r="AV920" s="45"/>
      <c r="AW920" s="45"/>
      <c r="AX920" s="45"/>
      <c r="AY920" s="45"/>
      <c r="AZ920" s="45"/>
      <c r="BA920" s="45"/>
      <c r="BB920" s="45"/>
      <c r="BC920" s="45"/>
      <c r="BD920" s="45"/>
      <c r="BE920" s="45"/>
      <c r="BF920" s="44"/>
      <c r="BG920" s="46"/>
    </row>
    <row r="921" spans="1:59" s="42" customFormat="1" ht="15.75" customHeight="1">
      <c r="A921" s="43"/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  <c r="AA921" s="45"/>
      <c r="AB921" s="45"/>
      <c r="AC921" s="45"/>
      <c r="AD921" s="45"/>
      <c r="AE921" s="45"/>
      <c r="AF921" s="45"/>
      <c r="AG921" s="45"/>
      <c r="AH921" s="45"/>
      <c r="AI921" s="45"/>
      <c r="AJ921" s="45"/>
      <c r="AK921" s="45"/>
      <c r="AL921" s="45"/>
      <c r="AM921" s="45"/>
      <c r="AN921" s="45"/>
      <c r="AO921" s="45"/>
      <c r="AP921" s="45"/>
      <c r="AQ921" s="45"/>
      <c r="AR921" s="45"/>
      <c r="AS921" s="45"/>
      <c r="AT921" s="45"/>
      <c r="AU921" s="45"/>
      <c r="AV921" s="45"/>
      <c r="AW921" s="45"/>
      <c r="AX921" s="45"/>
      <c r="AY921" s="45"/>
      <c r="AZ921" s="45"/>
      <c r="BA921" s="45"/>
      <c r="BB921" s="45"/>
      <c r="BC921" s="45"/>
      <c r="BD921" s="45"/>
      <c r="BE921" s="45"/>
      <c r="BF921" s="44"/>
      <c r="BG921" s="46"/>
    </row>
    <row r="922" spans="1:59" s="42" customFormat="1" ht="15.75" customHeight="1">
      <c r="A922" s="43"/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  <c r="AA922" s="45"/>
      <c r="AB922" s="45"/>
      <c r="AC922" s="45"/>
      <c r="AD922" s="45"/>
      <c r="AE922" s="45"/>
      <c r="AF922" s="45"/>
      <c r="AG922" s="45"/>
      <c r="AH922" s="45"/>
      <c r="AI922" s="45"/>
      <c r="AJ922" s="45"/>
      <c r="AK922" s="45"/>
      <c r="AL922" s="45"/>
      <c r="AM922" s="45"/>
      <c r="AN922" s="45"/>
      <c r="AO922" s="45"/>
      <c r="AP922" s="45"/>
      <c r="AQ922" s="45"/>
      <c r="AR922" s="45"/>
      <c r="AS922" s="45"/>
      <c r="AT922" s="45"/>
      <c r="AU922" s="45"/>
      <c r="AV922" s="45"/>
      <c r="AW922" s="45"/>
      <c r="AX922" s="45"/>
      <c r="AY922" s="45"/>
      <c r="AZ922" s="45"/>
      <c r="BA922" s="45"/>
      <c r="BB922" s="45"/>
      <c r="BC922" s="45"/>
      <c r="BD922" s="45"/>
      <c r="BE922" s="45"/>
      <c r="BF922" s="44"/>
      <c r="BG922" s="46"/>
    </row>
    <row r="923" spans="1:59" s="42" customFormat="1" ht="15.75" customHeight="1">
      <c r="A923" s="43"/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  <c r="AA923" s="45"/>
      <c r="AB923" s="45"/>
      <c r="AC923" s="45"/>
      <c r="AD923" s="45"/>
      <c r="AE923" s="45"/>
      <c r="AF923" s="45"/>
      <c r="AG923" s="45"/>
      <c r="AH923" s="45"/>
      <c r="AI923" s="45"/>
      <c r="AJ923" s="45"/>
      <c r="AK923" s="45"/>
      <c r="AL923" s="45"/>
      <c r="AM923" s="45"/>
      <c r="AN923" s="45"/>
      <c r="AO923" s="45"/>
      <c r="AP923" s="45"/>
      <c r="AQ923" s="45"/>
      <c r="AR923" s="45"/>
      <c r="AS923" s="45"/>
      <c r="AT923" s="45"/>
      <c r="AU923" s="45"/>
      <c r="AV923" s="45"/>
      <c r="AW923" s="45"/>
      <c r="AX923" s="45"/>
      <c r="AY923" s="45"/>
      <c r="AZ923" s="45"/>
      <c r="BA923" s="45"/>
      <c r="BB923" s="45"/>
      <c r="BC923" s="45"/>
      <c r="BD923" s="45"/>
      <c r="BE923" s="45"/>
      <c r="BF923" s="44"/>
      <c r="BG923" s="46"/>
    </row>
    <row r="924" spans="1:59" s="42" customFormat="1" ht="15.75" customHeight="1">
      <c r="A924" s="43"/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  <c r="AA924" s="45"/>
      <c r="AB924" s="45"/>
      <c r="AC924" s="45"/>
      <c r="AD924" s="45"/>
      <c r="AE924" s="45"/>
      <c r="AF924" s="45"/>
      <c r="AG924" s="45"/>
      <c r="AH924" s="45"/>
      <c r="AI924" s="45"/>
      <c r="AJ924" s="45"/>
      <c r="AK924" s="45"/>
      <c r="AL924" s="45"/>
      <c r="AM924" s="45"/>
      <c r="AN924" s="45"/>
      <c r="AO924" s="45"/>
      <c r="AP924" s="45"/>
      <c r="AQ924" s="45"/>
      <c r="AR924" s="45"/>
      <c r="AS924" s="45"/>
      <c r="AT924" s="45"/>
      <c r="AU924" s="45"/>
      <c r="AV924" s="45"/>
      <c r="AW924" s="45"/>
      <c r="AX924" s="45"/>
      <c r="AY924" s="45"/>
      <c r="AZ924" s="45"/>
      <c r="BA924" s="45"/>
      <c r="BB924" s="45"/>
      <c r="BC924" s="45"/>
      <c r="BD924" s="45"/>
      <c r="BE924" s="45"/>
      <c r="BF924" s="44"/>
      <c r="BG924" s="46"/>
    </row>
    <row r="925" spans="1:59" s="42" customFormat="1" ht="15.75" customHeight="1">
      <c r="A925" s="43"/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  <c r="AA925" s="45"/>
      <c r="AB925" s="45"/>
      <c r="AC925" s="45"/>
      <c r="AD925" s="45"/>
      <c r="AE925" s="45"/>
      <c r="AF925" s="45"/>
      <c r="AG925" s="45"/>
      <c r="AH925" s="45"/>
      <c r="AI925" s="45"/>
      <c r="AJ925" s="45"/>
      <c r="AK925" s="45"/>
      <c r="AL925" s="45"/>
      <c r="AM925" s="45"/>
      <c r="AN925" s="45"/>
      <c r="AO925" s="45"/>
      <c r="AP925" s="45"/>
      <c r="AQ925" s="45"/>
      <c r="AR925" s="45"/>
      <c r="AS925" s="45"/>
      <c r="AT925" s="45"/>
      <c r="AU925" s="45"/>
      <c r="AV925" s="45"/>
      <c r="AW925" s="45"/>
      <c r="AX925" s="45"/>
      <c r="AY925" s="45"/>
      <c r="AZ925" s="45"/>
      <c r="BA925" s="45"/>
      <c r="BB925" s="45"/>
      <c r="BC925" s="45"/>
      <c r="BD925" s="45"/>
      <c r="BE925" s="45"/>
      <c r="BF925" s="44"/>
      <c r="BG925" s="46"/>
    </row>
    <row r="926" spans="1:59" s="42" customFormat="1" ht="15.75" customHeight="1">
      <c r="A926" s="43"/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  <c r="AA926" s="45"/>
      <c r="AB926" s="45"/>
      <c r="AC926" s="45"/>
      <c r="AD926" s="45"/>
      <c r="AE926" s="45"/>
      <c r="AF926" s="45"/>
      <c r="AG926" s="45"/>
      <c r="AH926" s="45"/>
      <c r="AI926" s="45"/>
      <c r="AJ926" s="45"/>
      <c r="AK926" s="45"/>
      <c r="AL926" s="45"/>
      <c r="AM926" s="45"/>
      <c r="AN926" s="45"/>
      <c r="AO926" s="45"/>
      <c r="AP926" s="45"/>
      <c r="AQ926" s="45"/>
      <c r="AR926" s="45"/>
      <c r="AS926" s="45"/>
      <c r="AT926" s="45"/>
      <c r="AU926" s="45"/>
      <c r="AV926" s="45"/>
      <c r="AW926" s="45"/>
      <c r="AX926" s="45"/>
      <c r="AY926" s="45"/>
      <c r="AZ926" s="45"/>
      <c r="BA926" s="45"/>
      <c r="BB926" s="45"/>
      <c r="BC926" s="45"/>
      <c r="BD926" s="45"/>
      <c r="BE926" s="45"/>
      <c r="BF926" s="44"/>
      <c r="BG926" s="46"/>
    </row>
    <row r="927" spans="1:59" s="42" customFormat="1" ht="15.75" customHeight="1">
      <c r="A927" s="43"/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  <c r="AA927" s="45"/>
      <c r="AB927" s="45"/>
      <c r="AC927" s="45"/>
      <c r="AD927" s="45"/>
      <c r="AE927" s="45"/>
      <c r="AF927" s="45"/>
      <c r="AG927" s="45"/>
      <c r="AH927" s="45"/>
      <c r="AI927" s="45"/>
      <c r="AJ927" s="45"/>
      <c r="AK927" s="45"/>
      <c r="AL927" s="45"/>
      <c r="AM927" s="45"/>
      <c r="AN927" s="45"/>
      <c r="AO927" s="45"/>
      <c r="AP927" s="45"/>
      <c r="AQ927" s="45"/>
      <c r="AR927" s="45"/>
      <c r="AS927" s="45"/>
      <c r="AT927" s="45"/>
      <c r="AU927" s="45"/>
      <c r="AV927" s="45"/>
      <c r="AW927" s="45"/>
      <c r="AX927" s="45"/>
      <c r="AY927" s="45"/>
      <c r="AZ927" s="45"/>
      <c r="BA927" s="45"/>
      <c r="BB927" s="45"/>
      <c r="BC927" s="45"/>
      <c r="BD927" s="45"/>
      <c r="BE927" s="45"/>
      <c r="BF927" s="44"/>
      <c r="BG927" s="46"/>
    </row>
    <row r="928" spans="1:59" s="42" customFormat="1" ht="15.75" customHeight="1">
      <c r="A928" s="43"/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  <c r="AA928" s="45"/>
      <c r="AB928" s="45"/>
      <c r="AC928" s="45"/>
      <c r="AD928" s="45"/>
      <c r="AE928" s="45"/>
      <c r="AF928" s="45"/>
      <c r="AG928" s="45"/>
      <c r="AH928" s="45"/>
      <c r="AI928" s="45"/>
      <c r="AJ928" s="45"/>
      <c r="AK928" s="45"/>
      <c r="AL928" s="45"/>
      <c r="AM928" s="45"/>
      <c r="AN928" s="45"/>
      <c r="AO928" s="45"/>
      <c r="AP928" s="45"/>
      <c r="AQ928" s="45"/>
      <c r="AR928" s="45"/>
      <c r="AS928" s="45"/>
      <c r="AT928" s="45"/>
      <c r="AU928" s="45"/>
      <c r="AV928" s="45"/>
      <c r="AW928" s="45"/>
      <c r="AX928" s="45"/>
      <c r="AY928" s="45"/>
      <c r="AZ928" s="45"/>
      <c r="BA928" s="45"/>
      <c r="BB928" s="45"/>
      <c r="BC928" s="45"/>
      <c r="BD928" s="45"/>
      <c r="BE928" s="45"/>
      <c r="BF928" s="44"/>
      <c r="BG928" s="46"/>
    </row>
    <row r="929" spans="1:59" s="42" customFormat="1" ht="15.75" customHeight="1">
      <c r="A929" s="43"/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  <c r="AA929" s="45"/>
      <c r="AB929" s="45"/>
      <c r="AC929" s="45"/>
      <c r="AD929" s="45"/>
      <c r="AE929" s="45"/>
      <c r="AF929" s="45"/>
      <c r="AG929" s="45"/>
      <c r="AH929" s="45"/>
      <c r="AI929" s="45"/>
      <c r="AJ929" s="45"/>
      <c r="AK929" s="45"/>
      <c r="AL929" s="45"/>
      <c r="AM929" s="45"/>
      <c r="AN929" s="45"/>
      <c r="AO929" s="45"/>
      <c r="AP929" s="45"/>
      <c r="AQ929" s="45"/>
      <c r="AR929" s="45"/>
      <c r="AS929" s="45"/>
      <c r="AT929" s="45"/>
      <c r="AU929" s="45"/>
      <c r="AV929" s="45"/>
      <c r="AW929" s="45"/>
      <c r="AX929" s="45"/>
      <c r="AY929" s="45"/>
      <c r="AZ929" s="45"/>
      <c r="BA929" s="45"/>
      <c r="BB929" s="45"/>
      <c r="BC929" s="45"/>
      <c r="BD929" s="45"/>
      <c r="BE929" s="45"/>
      <c r="BF929" s="44"/>
      <c r="BG929" s="46"/>
    </row>
    <row r="930" spans="1:59" s="42" customFormat="1" ht="15.75" customHeight="1">
      <c r="A930" s="43"/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  <c r="AA930" s="45"/>
      <c r="AB930" s="45"/>
      <c r="AC930" s="45"/>
      <c r="AD930" s="45"/>
      <c r="AE930" s="45"/>
      <c r="AF930" s="45"/>
      <c r="AG930" s="45"/>
      <c r="AH930" s="45"/>
      <c r="AI930" s="45"/>
      <c r="AJ930" s="45"/>
      <c r="AK930" s="45"/>
      <c r="AL930" s="45"/>
      <c r="AM930" s="45"/>
      <c r="AN930" s="45"/>
      <c r="AO930" s="45"/>
      <c r="AP930" s="45"/>
      <c r="AQ930" s="45"/>
      <c r="AR930" s="45"/>
      <c r="AS930" s="45"/>
      <c r="AT930" s="45"/>
      <c r="AU930" s="45"/>
      <c r="AV930" s="45"/>
      <c r="AW930" s="45"/>
      <c r="AX930" s="45"/>
      <c r="AY930" s="45"/>
      <c r="AZ930" s="45"/>
      <c r="BA930" s="45"/>
      <c r="BB930" s="45"/>
      <c r="BC930" s="45"/>
      <c r="BD930" s="45"/>
      <c r="BE930" s="45"/>
      <c r="BF930" s="44"/>
      <c r="BG930" s="46"/>
    </row>
    <row r="931" spans="1:59" s="42" customFormat="1" ht="15.75" customHeight="1">
      <c r="A931" s="43"/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  <c r="AA931" s="45"/>
      <c r="AB931" s="45"/>
      <c r="AC931" s="45"/>
      <c r="AD931" s="45"/>
      <c r="AE931" s="45"/>
      <c r="AF931" s="45"/>
      <c r="AG931" s="45"/>
      <c r="AH931" s="45"/>
      <c r="AI931" s="45"/>
      <c r="AJ931" s="45"/>
      <c r="AK931" s="45"/>
      <c r="AL931" s="45"/>
      <c r="AM931" s="45"/>
      <c r="AN931" s="45"/>
      <c r="AO931" s="45"/>
      <c r="AP931" s="45"/>
      <c r="AQ931" s="45"/>
      <c r="AR931" s="45"/>
      <c r="AS931" s="45"/>
      <c r="AT931" s="45"/>
      <c r="AU931" s="45"/>
      <c r="AV931" s="45"/>
      <c r="AW931" s="45"/>
      <c r="AX931" s="45"/>
      <c r="AY931" s="45"/>
      <c r="AZ931" s="45"/>
      <c r="BA931" s="45"/>
      <c r="BB931" s="45"/>
      <c r="BC931" s="45"/>
      <c r="BD931" s="45"/>
      <c r="BE931" s="45"/>
      <c r="BF931" s="44"/>
      <c r="BG931" s="46"/>
    </row>
    <row r="932" spans="1:59" s="42" customFormat="1" ht="15.75" customHeight="1">
      <c r="A932" s="43"/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  <c r="AA932" s="45"/>
      <c r="AB932" s="45"/>
      <c r="AC932" s="45"/>
      <c r="AD932" s="45"/>
      <c r="AE932" s="45"/>
      <c r="AF932" s="45"/>
      <c r="AG932" s="45"/>
      <c r="AH932" s="45"/>
      <c r="AI932" s="45"/>
      <c r="AJ932" s="45"/>
      <c r="AK932" s="45"/>
      <c r="AL932" s="45"/>
      <c r="AM932" s="45"/>
      <c r="AN932" s="45"/>
      <c r="AO932" s="45"/>
      <c r="AP932" s="45"/>
      <c r="AQ932" s="45"/>
      <c r="AR932" s="45"/>
      <c r="AS932" s="45"/>
      <c r="AT932" s="45"/>
      <c r="AU932" s="45"/>
      <c r="AV932" s="45"/>
      <c r="AW932" s="45"/>
      <c r="AX932" s="45"/>
      <c r="AY932" s="45"/>
      <c r="AZ932" s="45"/>
      <c r="BA932" s="45"/>
      <c r="BB932" s="45"/>
      <c r="BC932" s="45"/>
      <c r="BD932" s="45"/>
      <c r="BE932" s="45"/>
      <c r="BF932" s="44"/>
      <c r="BG932" s="46"/>
    </row>
    <row r="933" spans="1:59" s="42" customFormat="1" ht="15.75" customHeight="1">
      <c r="A933" s="43"/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  <c r="AA933" s="45"/>
      <c r="AB933" s="45"/>
      <c r="AC933" s="45"/>
      <c r="AD933" s="45"/>
      <c r="AE933" s="45"/>
      <c r="AF933" s="45"/>
      <c r="AG933" s="45"/>
      <c r="AH933" s="45"/>
      <c r="AI933" s="45"/>
      <c r="AJ933" s="45"/>
      <c r="AK933" s="45"/>
      <c r="AL933" s="45"/>
      <c r="AM933" s="45"/>
      <c r="AN933" s="45"/>
      <c r="AO933" s="45"/>
      <c r="AP933" s="45"/>
      <c r="AQ933" s="45"/>
      <c r="AR933" s="45"/>
      <c r="AS933" s="45"/>
      <c r="AT933" s="45"/>
      <c r="AU933" s="45"/>
      <c r="AV933" s="45"/>
      <c r="AW933" s="45"/>
      <c r="AX933" s="45"/>
      <c r="AY933" s="45"/>
      <c r="AZ933" s="45"/>
      <c r="BA933" s="45"/>
      <c r="BB933" s="45"/>
      <c r="BC933" s="45"/>
      <c r="BD933" s="45"/>
      <c r="BE933" s="45"/>
      <c r="BF933" s="44"/>
      <c r="BG933" s="46"/>
    </row>
    <row r="934" spans="1:59" s="42" customFormat="1" ht="15.75" customHeight="1">
      <c r="A934" s="43"/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  <c r="AA934" s="45"/>
      <c r="AB934" s="45"/>
      <c r="AC934" s="45"/>
      <c r="AD934" s="45"/>
      <c r="AE934" s="45"/>
      <c r="AF934" s="45"/>
      <c r="AG934" s="45"/>
      <c r="AH934" s="45"/>
      <c r="AI934" s="45"/>
      <c r="AJ934" s="45"/>
      <c r="AK934" s="45"/>
      <c r="AL934" s="45"/>
      <c r="AM934" s="45"/>
      <c r="AN934" s="45"/>
      <c r="AO934" s="45"/>
      <c r="AP934" s="45"/>
      <c r="AQ934" s="45"/>
      <c r="AR934" s="45"/>
      <c r="AS934" s="45"/>
      <c r="AT934" s="45"/>
      <c r="AU934" s="45"/>
      <c r="AV934" s="45"/>
      <c r="AW934" s="45"/>
      <c r="AX934" s="45"/>
      <c r="AY934" s="45"/>
      <c r="AZ934" s="45"/>
      <c r="BA934" s="45"/>
      <c r="BB934" s="45"/>
      <c r="BC934" s="45"/>
      <c r="BD934" s="45"/>
      <c r="BE934" s="45"/>
      <c r="BF934" s="44"/>
      <c r="BG934" s="46"/>
    </row>
    <row r="935" spans="1:59" s="42" customFormat="1" ht="15.75" customHeight="1">
      <c r="A935" s="43"/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  <c r="AA935" s="45"/>
      <c r="AB935" s="45"/>
      <c r="AC935" s="45"/>
      <c r="AD935" s="45"/>
      <c r="AE935" s="45"/>
      <c r="AF935" s="45"/>
      <c r="AG935" s="45"/>
      <c r="AH935" s="45"/>
      <c r="AI935" s="45"/>
      <c r="AJ935" s="45"/>
      <c r="AK935" s="45"/>
      <c r="AL935" s="45"/>
      <c r="AM935" s="45"/>
      <c r="AN935" s="45"/>
      <c r="AO935" s="45"/>
      <c r="AP935" s="45"/>
      <c r="AQ935" s="45"/>
      <c r="AR935" s="45"/>
      <c r="AS935" s="45"/>
      <c r="AT935" s="45"/>
      <c r="AU935" s="45"/>
      <c r="AV935" s="45"/>
      <c r="AW935" s="45"/>
      <c r="AX935" s="45"/>
      <c r="AY935" s="45"/>
      <c r="AZ935" s="45"/>
      <c r="BA935" s="45"/>
      <c r="BB935" s="45"/>
      <c r="BC935" s="45"/>
      <c r="BD935" s="45"/>
      <c r="BE935" s="45"/>
      <c r="BF935" s="44"/>
      <c r="BG935" s="46"/>
    </row>
    <row r="936" spans="1:59" s="42" customFormat="1" ht="15.75" customHeight="1">
      <c r="A936" s="43"/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  <c r="AA936" s="45"/>
      <c r="AB936" s="45"/>
      <c r="AC936" s="45"/>
      <c r="AD936" s="45"/>
      <c r="AE936" s="45"/>
      <c r="AF936" s="45"/>
      <c r="AG936" s="45"/>
      <c r="AH936" s="45"/>
      <c r="AI936" s="45"/>
      <c r="AJ936" s="45"/>
      <c r="AK936" s="45"/>
      <c r="AL936" s="45"/>
      <c r="AM936" s="45"/>
      <c r="AN936" s="45"/>
      <c r="AO936" s="45"/>
      <c r="AP936" s="45"/>
      <c r="AQ936" s="45"/>
      <c r="AR936" s="45"/>
      <c r="AS936" s="45"/>
      <c r="AT936" s="45"/>
      <c r="AU936" s="45"/>
      <c r="AV936" s="45"/>
      <c r="AW936" s="45"/>
      <c r="AX936" s="45"/>
      <c r="AY936" s="45"/>
      <c r="AZ936" s="45"/>
      <c r="BA936" s="45"/>
      <c r="BB936" s="45"/>
      <c r="BC936" s="45"/>
      <c r="BD936" s="45"/>
      <c r="BE936" s="45"/>
      <c r="BF936" s="44"/>
      <c r="BG936" s="46"/>
    </row>
    <row r="937" spans="1:59" s="42" customFormat="1" ht="15.75" customHeight="1">
      <c r="A937" s="43"/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  <c r="AA937" s="45"/>
      <c r="AB937" s="45"/>
      <c r="AC937" s="45"/>
      <c r="AD937" s="45"/>
      <c r="AE937" s="45"/>
      <c r="AF937" s="45"/>
      <c r="AG937" s="45"/>
      <c r="AH937" s="45"/>
      <c r="AI937" s="45"/>
      <c r="AJ937" s="45"/>
      <c r="AK937" s="45"/>
      <c r="AL937" s="45"/>
      <c r="AM937" s="45"/>
      <c r="AN937" s="45"/>
      <c r="AO937" s="45"/>
      <c r="AP937" s="45"/>
      <c r="AQ937" s="45"/>
      <c r="AR937" s="45"/>
      <c r="AS937" s="45"/>
      <c r="AT937" s="45"/>
      <c r="AU937" s="45"/>
      <c r="AV937" s="45"/>
      <c r="AW937" s="45"/>
      <c r="AX937" s="45"/>
      <c r="AY937" s="45"/>
      <c r="AZ937" s="45"/>
      <c r="BA937" s="45"/>
      <c r="BB937" s="45"/>
      <c r="BC937" s="45"/>
      <c r="BD937" s="45"/>
      <c r="BE937" s="45"/>
      <c r="BF937" s="44"/>
      <c r="BG937" s="46"/>
    </row>
    <row r="938" spans="1:59" s="42" customFormat="1" ht="15.75" customHeight="1">
      <c r="A938" s="43"/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  <c r="AA938" s="45"/>
      <c r="AB938" s="45"/>
      <c r="AC938" s="45"/>
      <c r="AD938" s="45"/>
      <c r="AE938" s="45"/>
      <c r="AF938" s="45"/>
      <c r="AG938" s="45"/>
      <c r="AH938" s="45"/>
      <c r="AI938" s="45"/>
      <c r="AJ938" s="45"/>
      <c r="AK938" s="45"/>
      <c r="AL938" s="45"/>
      <c r="AM938" s="45"/>
      <c r="AN938" s="45"/>
      <c r="AO938" s="45"/>
      <c r="AP938" s="45"/>
      <c r="AQ938" s="45"/>
      <c r="AR938" s="45"/>
      <c r="AS938" s="45"/>
      <c r="AT938" s="45"/>
      <c r="AU938" s="45"/>
      <c r="AV938" s="45"/>
      <c r="AW938" s="45"/>
      <c r="AX938" s="45"/>
      <c r="AY938" s="45"/>
      <c r="AZ938" s="45"/>
      <c r="BA938" s="45"/>
      <c r="BB938" s="45"/>
      <c r="BC938" s="45"/>
      <c r="BD938" s="45"/>
      <c r="BE938" s="45"/>
      <c r="BF938" s="44"/>
      <c r="BG938" s="46"/>
    </row>
    <row r="939" spans="1:59" s="42" customFormat="1" ht="15.75" customHeight="1">
      <c r="A939" s="43"/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  <c r="AA939" s="45"/>
      <c r="AB939" s="45"/>
      <c r="AC939" s="45"/>
      <c r="AD939" s="45"/>
      <c r="AE939" s="45"/>
      <c r="AF939" s="45"/>
      <c r="AG939" s="45"/>
      <c r="AH939" s="45"/>
      <c r="AI939" s="45"/>
      <c r="AJ939" s="45"/>
      <c r="AK939" s="45"/>
      <c r="AL939" s="45"/>
      <c r="AM939" s="45"/>
      <c r="AN939" s="45"/>
      <c r="AO939" s="45"/>
      <c r="AP939" s="45"/>
      <c r="AQ939" s="45"/>
      <c r="AR939" s="45"/>
      <c r="AS939" s="45"/>
      <c r="AT939" s="45"/>
      <c r="AU939" s="45"/>
      <c r="AV939" s="45"/>
      <c r="AW939" s="45"/>
      <c r="AX939" s="45"/>
      <c r="AY939" s="45"/>
      <c r="AZ939" s="45"/>
      <c r="BA939" s="45"/>
      <c r="BB939" s="45"/>
      <c r="BC939" s="45"/>
      <c r="BD939" s="45"/>
      <c r="BE939" s="45"/>
      <c r="BF939" s="44"/>
      <c r="BG939" s="46"/>
    </row>
    <row r="940" spans="1:59" s="42" customFormat="1" ht="15.75" customHeight="1">
      <c r="A940" s="43"/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  <c r="AA940" s="45"/>
      <c r="AB940" s="45"/>
      <c r="AC940" s="45"/>
      <c r="AD940" s="45"/>
      <c r="AE940" s="45"/>
      <c r="AF940" s="45"/>
      <c r="AG940" s="45"/>
      <c r="AH940" s="45"/>
      <c r="AI940" s="45"/>
      <c r="AJ940" s="45"/>
      <c r="AK940" s="45"/>
      <c r="AL940" s="45"/>
      <c r="AM940" s="45"/>
      <c r="AN940" s="45"/>
      <c r="AO940" s="45"/>
      <c r="AP940" s="45"/>
      <c r="AQ940" s="45"/>
      <c r="AR940" s="45"/>
      <c r="AS940" s="45"/>
      <c r="AT940" s="45"/>
      <c r="AU940" s="45"/>
      <c r="AV940" s="45"/>
      <c r="AW940" s="45"/>
      <c r="AX940" s="45"/>
      <c r="AY940" s="45"/>
      <c r="AZ940" s="45"/>
      <c r="BA940" s="45"/>
      <c r="BB940" s="45"/>
      <c r="BC940" s="45"/>
      <c r="BD940" s="45"/>
      <c r="BE940" s="45"/>
      <c r="BF940" s="44"/>
      <c r="BG940" s="46"/>
    </row>
    <row r="941" spans="1:59" s="42" customFormat="1" ht="15.75" customHeight="1">
      <c r="A941" s="43"/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  <c r="AA941" s="45"/>
      <c r="AB941" s="45"/>
      <c r="AC941" s="45"/>
      <c r="AD941" s="45"/>
      <c r="AE941" s="45"/>
      <c r="AF941" s="45"/>
      <c r="AG941" s="45"/>
      <c r="AH941" s="45"/>
      <c r="AI941" s="45"/>
      <c r="AJ941" s="45"/>
      <c r="AK941" s="45"/>
      <c r="AL941" s="45"/>
      <c r="AM941" s="45"/>
      <c r="AN941" s="45"/>
      <c r="AO941" s="45"/>
      <c r="AP941" s="45"/>
      <c r="AQ941" s="45"/>
      <c r="AR941" s="45"/>
      <c r="AS941" s="45"/>
      <c r="AT941" s="45"/>
      <c r="AU941" s="45"/>
      <c r="AV941" s="45"/>
      <c r="AW941" s="45"/>
      <c r="AX941" s="45"/>
      <c r="AY941" s="45"/>
      <c r="AZ941" s="45"/>
      <c r="BA941" s="45"/>
      <c r="BB941" s="45"/>
      <c r="BC941" s="45"/>
      <c r="BD941" s="45"/>
      <c r="BE941" s="45"/>
      <c r="BF941" s="44"/>
      <c r="BG941" s="46"/>
    </row>
    <row r="942" spans="1:59" s="42" customFormat="1" ht="15.75" customHeight="1">
      <c r="A942" s="43"/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  <c r="AA942" s="45"/>
      <c r="AB942" s="45"/>
      <c r="AC942" s="45"/>
      <c r="AD942" s="45"/>
      <c r="AE942" s="45"/>
      <c r="AF942" s="45"/>
      <c r="AG942" s="45"/>
      <c r="AH942" s="45"/>
      <c r="AI942" s="45"/>
      <c r="AJ942" s="45"/>
      <c r="AK942" s="45"/>
      <c r="AL942" s="45"/>
      <c r="AM942" s="45"/>
      <c r="AN942" s="45"/>
      <c r="AO942" s="45"/>
      <c r="AP942" s="45"/>
      <c r="AQ942" s="45"/>
      <c r="AR942" s="45"/>
      <c r="AS942" s="45"/>
      <c r="AT942" s="45"/>
      <c r="AU942" s="45"/>
      <c r="AV942" s="45"/>
      <c r="AW942" s="45"/>
      <c r="AX942" s="45"/>
      <c r="AY942" s="45"/>
      <c r="AZ942" s="45"/>
      <c r="BA942" s="45"/>
      <c r="BB942" s="45"/>
      <c r="BC942" s="45"/>
      <c r="BD942" s="45"/>
      <c r="BE942" s="45"/>
      <c r="BF942" s="44"/>
      <c r="BG942" s="46"/>
    </row>
    <row r="943" spans="1:59" s="42" customFormat="1" ht="15.75" customHeight="1">
      <c r="A943" s="43"/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  <c r="AA943" s="45"/>
      <c r="AB943" s="45"/>
      <c r="AC943" s="45"/>
      <c r="AD943" s="45"/>
      <c r="AE943" s="45"/>
      <c r="AF943" s="45"/>
      <c r="AG943" s="45"/>
      <c r="AH943" s="45"/>
      <c r="AI943" s="45"/>
      <c r="AJ943" s="45"/>
      <c r="AK943" s="45"/>
      <c r="AL943" s="45"/>
      <c r="AM943" s="45"/>
      <c r="AN943" s="45"/>
      <c r="AO943" s="45"/>
      <c r="AP943" s="45"/>
      <c r="AQ943" s="45"/>
      <c r="AR943" s="45"/>
      <c r="AS943" s="45"/>
      <c r="AT943" s="45"/>
      <c r="AU943" s="45"/>
      <c r="AV943" s="45"/>
      <c r="AW943" s="45"/>
      <c r="AX943" s="45"/>
      <c r="AY943" s="45"/>
      <c r="AZ943" s="45"/>
      <c r="BA943" s="45"/>
      <c r="BB943" s="45"/>
      <c r="BC943" s="45"/>
      <c r="BD943" s="45"/>
      <c r="BE943" s="45"/>
      <c r="BF943" s="44"/>
      <c r="BG943" s="46"/>
    </row>
    <row r="944" spans="1:59" s="42" customFormat="1" ht="15.75" customHeight="1">
      <c r="A944" s="43"/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  <c r="AA944" s="45"/>
      <c r="AB944" s="45"/>
      <c r="AC944" s="45"/>
      <c r="AD944" s="45"/>
      <c r="AE944" s="45"/>
      <c r="AF944" s="45"/>
      <c r="AG944" s="45"/>
      <c r="AH944" s="45"/>
      <c r="AI944" s="45"/>
      <c r="AJ944" s="45"/>
      <c r="AK944" s="45"/>
      <c r="AL944" s="45"/>
      <c r="AM944" s="45"/>
      <c r="AN944" s="45"/>
      <c r="AO944" s="45"/>
      <c r="AP944" s="45"/>
      <c r="AQ944" s="45"/>
      <c r="AR944" s="45"/>
      <c r="AS944" s="45"/>
      <c r="AT944" s="45"/>
      <c r="AU944" s="45"/>
      <c r="AV944" s="45"/>
      <c r="AW944" s="45"/>
      <c r="AX944" s="45"/>
      <c r="AY944" s="45"/>
      <c r="AZ944" s="45"/>
      <c r="BA944" s="45"/>
      <c r="BB944" s="45"/>
      <c r="BC944" s="45"/>
      <c r="BD944" s="45"/>
      <c r="BE944" s="45"/>
      <c r="BF944" s="44"/>
      <c r="BG944" s="46"/>
    </row>
    <row r="945" spans="1:59" s="42" customFormat="1" ht="15.75" customHeight="1">
      <c r="A945" s="43"/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  <c r="AA945" s="45"/>
      <c r="AB945" s="45"/>
      <c r="AC945" s="45"/>
      <c r="AD945" s="45"/>
      <c r="AE945" s="45"/>
      <c r="AF945" s="45"/>
      <c r="AG945" s="45"/>
      <c r="AH945" s="45"/>
      <c r="AI945" s="45"/>
      <c r="AJ945" s="45"/>
      <c r="AK945" s="45"/>
      <c r="AL945" s="45"/>
      <c r="AM945" s="45"/>
      <c r="AN945" s="45"/>
      <c r="AO945" s="45"/>
      <c r="AP945" s="45"/>
      <c r="AQ945" s="45"/>
      <c r="AR945" s="45"/>
      <c r="AS945" s="45"/>
      <c r="AT945" s="45"/>
      <c r="AU945" s="45"/>
      <c r="AV945" s="45"/>
      <c r="AW945" s="45"/>
      <c r="AX945" s="45"/>
      <c r="AY945" s="45"/>
      <c r="AZ945" s="45"/>
      <c r="BA945" s="45"/>
      <c r="BB945" s="45"/>
      <c r="BC945" s="45"/>
      <c r="BD945" s="45"/>
      <c r="BE945" s="45"/>
      <c r="BF945" s="44"/>
      <c r="BG945" s="46"/>
    </row>
    <row r="946" spans="1:59" s="42" customFormat="1" ht="15.75" customHeight="1">
      <c r="A946" s="43"/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  <c r="AA946" s="45"/>
      <c r="AB946" s="45"/>
      <c r="AC946" s="45"/>
      <c r="AD946" s="45"/>
      <c r="AE946" s="45"/>
      <c r="AF946" s="45"/>
      <c r="AG946" s="45"/>
      <c r="AH946" s="45"/>
      <c r="AI946" s="45"/>
      <c r="AJ946" s="45"/>
      <c r="AK946" s="45"/>
      <c r="AL946" s="45"/>
      <c r="AM946" s="45"/>
      <c r="AN946" s="45"/>
      <c r="AO946" s="45"/>
      <c r="AP946" s="45"/>
      <c r="AQ946" s="45"/>
      <c r="AR946" s="45"/>
      <c r="AS946" s="45"/>
      <c r="AT946" s="45"/>
      <c r="AU946" s="45"/>
      <c r="AV946" s="45"/>
      <c r="AW946" s="45"/>
      <c r="AX946" s="45"/>
      <c r="AY946" s="45"/>
      <c r="AZ946" s="45"/>
      <c r="BA946" s="45"/>
      <c r="BB946" s="45"/>
      <c r="BC946" s="45"/>
      <c r="BD946" s="45"/>
      <c r="BE946" s="45"/>
      <c r="BF946" s="44"/>
      <c r="BG946" s="46"/>
    </row>
    <row r="947" spans="1:59" s="42" customFormat="1" ht="15.75" customHeight="1">
      <c r="A947" s="43"/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  <c r="AA947" s="45"/>
      <c r="AB947" s="45"/>
      <c r="AC947" s="45"/>
      <c r="AD947" s="45"/>
      <c r="AE947" s="45"/>
      <c r="AF947" s="45"/>
      <c r="AG947" s="45"/>
      <c r="AH947" s="45"/>
      <c r="AI947" s="45"/>
      <c r="AJ947" s="45"/>
      <c r="AK947" s="45"/>
      <c r="AL947" s="45"/>
      <c r="AM947" s="45"/>
      <c r="AN947" s="45"/>
      <c r="AO947" s="45"/>
      <c r="AP947" s="45"/>
      <c r="AQ947" s="45"/>
      <c r="AR947" s="45"/>
      <c r="AS947" s="45"/>
      <c r="AT947" s="45"/>
      <c r="AU947" s="45"/>
      <c r="AV947" s="45"/>
      <c r="AW947" s="45"/>
      <c r="AX947" s="45"/>
      <c r="AY947" s="45"/>
      <c r="AZ947" s="45"/>
      <c r="BA947" s="45"/>
      <c r="BB947" s="45"/>
      <c r="BC947" s="45"/>
      <c r="BD947" s="45"/>
      <c r="BE947" s="45"/>
      <c r="BF947" s="44"/>
      <c r="BG947" s="46"/>
    </row>
    <row r="948" spans="1:59" s="42" customFormat="1" ht="15.75" customHeight="1">
      <c r="A948" s="43"/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  <c r="AA948" s="45"/>
      <c r="AB948" s="45"/>
      <c r="AC948" s="45"/>
      <c r="AD948" s="45"/>
      <c r="AE948" s="45"/>
      <c r="AF948" s="45"/>
      <c r="AG948" s="45"/>
      <c r="AH948" s="45"/>
      <c r="AI948" s="45"/>
      <c r="AJ948" s="45"/>
      <c r="AK948" s="45"/>
      <c r="AL948" s="45"/>
      <c r="AM948" s="45"/>
      <c r="AN948" s="45"/>
      <c r="AO948" s="45"/>
      <c r="AP948" s="45"/>
      <c r="AQ948" s="45"/>
      <c r="AR948" s="45"/>
      <c r="AS948" s="45"/>
      <c r="AT948" s="45"/>
      <c r="AU948" s="45"/>
      <c r="AV948" s="45"/>
      <c r="AW948" s="45"/>
      <c r="AX948" s="45"/>
      <c r="AY948" s="45"/>
      <c r="AZ948" s="45"/>
      <c r="BA948" s="45"/>
      <c r="BB948" s="45"/>
      <c r="BC948" s="45"/>
      <c r="BD948" s="45"/>
      <c r="BE948" s="45"/>
      <c r="BF948" s="44"/>
      <c r="BG948" s="46"/>
    </row>
    <row r="949" spans="1:59" s="42" customFormat="1" ht="15.75" customHeight="1">
      <c r="A949" s="43"/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  <c r="AA949" s="45"/>
      <c r="AB949" s="45"/>
      <c r="AC949" s="45"/>
      <c r="AD949" s="45"/>
      <c r="AE949" s="45"/>
      <c r="AF949" s="45"/>
      <c r="AG949" s="45"/>
      <c r="AH949" s="45"/>
      <c r="AI949" s="45"/>
      <c r="AJ949" s="45"/>
      <c r="AK949" s="45"/>
      <c r="AL949" s="45"/>
      <c r="AM949" s="45"/>
      <c r="AN949" s="45"/>
      <c r="AO949" s="45"/>
      <c r="AP949" s="45"/>
      <c r="AQ949" s="45"/>
      <c r="AR949" s="45"/>
      <c r="AS949" s="45"/>
      <c r="AT949" s="45"/>
      <c r="AU949" s="45"/>
      <c r="AV949" s="45"/>
      <c r="AW949" s="45"/>
      <c r="AX949" s="45"/>
      <c r="AY949" s="45"/>
      <c r="AZ949" s="45"/>
      <c r="BA949" s="45"/>
      <c r="BB949" s="45"/>
      <c r="BC949" s="45"/>
      <c r="BD949" s="45"/>
      <c r="BE949" s="45"/>
      <c r="BF949" s="44"/>
      <c r="BG949" s="46"/>
    </row>
    <row r="950" spans="1:59" s="42" customFormat="1" ht="15.75" customHeight="1">
      <c r="A950" s="43"/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  <c r="AA950" s="45"/>
      <c r="AB950" s="45"/>
      <c r="AC950" s="45"/>
      <c r="AD950" s="45"/>
      <c r="AE950" s="45"/>
      <c r="AF950" s="45"/>
      <c r="AG950" s="45"/>
      <c r="AH950" s="45"/>
      <c r="AI950" s="45"/>
      <c r="AJ950" s="45"/>
      <c r="AK950" s="45"/>
      <c r="AL950" s="45"/>
      <c r="AM950" s="45"/>
      <c r="AN950" s="45"/>
      <c r="AO950" s="45"/>
      <c r="AP950" s="45"/>
      <c r="AQ950" s="45"/>
      <c r="AR950" s="45"/>
      <c r="AS950" s="45"/>
      <c r="AT950" s="45"/>
      <c r="AU950" s="45"/>
      <c r="AV950" s="45"/>
      <c r="AW950" s="45"/>
      <c r="AX950" s="45"/>
      <c r="AY950" s="45"/>
      <c r="AZ950" s="45"/>
      <c r="BA950" s="45"/>
      <c r="BB950" s="45"/>
      <c r="BC950" s="45"/>
      <c r="BD950" s="45"/>
      <c r="BE950" s="45"/>
      <c r="BF950" s="44"/>
      <c r="BG950" s="46"/>
    </row>
    <row r="951" spans="1:59" s="42" customFormat="1" ht="15.75" customHeight="1">
      <c r="A951" s="43"/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  <c r="AA951" s="45"/>
      <c r="AB951" s="45"/>
      <c r="AC951" s="45"/>
      <c r="AD951" s="45"/>
      <c r="AE951" s="45"/>
      <c r="AF951" s="45"/>
      <c r="AG951" s="45"/>
      <c r="AH951" s="45"/>
      <c r="AI951" s="45"/>
      <c r="AJ951" s="45"/>
      <c r="AK951" s="45"/>
      <c r="AL951" s="45"/>
      <c r="AM951" s="45"/>
      <c r="AN951" s="45"/>
      <c r="AO951" s="45"/>
      <c r="AP951" s="45"/>
      <c r="AQ951" s="45"/>
      <c r="AR951" s="45"/>
      <c r="AS951" s="45"/>
      <c r="AT951" s="45"/>
      <c r="AU951" s="45"/>
      <c r="AV951" s="45"/>
      <c r="AW951" s="45"/>
      <c r="AX951" s="45"/>
      <c r="AY951" s="45"/>
      <c r="AZ951" s="45"/>
      <c r="BA951" s="45"/>
      <c r="BB951" s="45"/>
      <c r="BC951" s="45"/>
      <c r="BD951" s="45"/>
      <c r="BE951" s="45"/>
      <c r="BF951" s="44"/>
      <c r="BG951" s="46"/>
    </row>
    <row r="952" spans="1:59" s="42" customFormat="1" ht="15.75" customHeight="1">
      <c r="A952" s="43"/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  <c r="AA952" s="45"/>
      <c r="AB952" s="45"/>
      <c r="AC952" s="45"/>
      <c r="AD952" s="45"/>
      <c r="AE952" s="45"/>
      <c r="AF952" s="45"/>
      <c r="AG952" s="45"/>
      <c r="AH952" s="45"/>
      <c r="AI952" s="45"/>
      <c r="AJ952" s="45"/>
      <c r="AK952" s="45"/>
      <c r="AL952" s="45"/>
      <c r="AM952" s="45"/>
      <c r="AN952" s="45"/>
      <c r="AO952" s="45"/>
      <c r="AP952" s="45"/>
      <c r="AQ952" s="45"/>
      <c r="AR952" s="45"/>
      <c r="AS952" s="45"/>
      <c r="AT952" s="45"/>
      <c r="AU952" s="45"/>
      <c r="AV952" s="45"/>
      <c r="AW952" s="45"/>
      <c r="AX952" s="45"/>
      <c r="AY952" s="45"/>
      <c r="AZ952" s="45"/>
      <c r="BA952" s="45"/>
      <c r="BB952" s="45"/>
      <c r="BC952" s="45"/>
      <c r="BD952" s="45"/>
      <c r="BE952" s="45"/>
      <c r="BF952" s="44"/>
      <c r="BG952" s="46"/>
    </row>
    <row r="953" spans="1:59" s="42" customFormat="1" ht="15.75" customHeight="1">
      <c r="A953" s="43"/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  <c r="AA953" s="45"/>
      <c r="AB953" s="45"/>
      <c r="AC953" s="45"/>
      <c r="AD953" s="45"/>
      <c r="AE953" s="45"/>
      <c r="AF953" s="45"/>
      <c r="AG953" s="45"/>
      <c r="AH953" s="45"/>
      <c r="AI953" s="45"/>
      <c r="AJ953" s="45"/>
      <c r="AK953" s="45"/>
      <c r="AL953" s="45"/>
      <c r="AM953" s="45"/>
      <c r="AN953" s="45"/>
      <c r="AO953" s="45"/>
      <c r="AP953" s="45"/>
      <c r="AQ953" s="45"/>
      <c r="AR953" s="45"/>
      <c r="AS953" s="45"/>
      <c r="AT953" s="45"/>
      <c r="AU953" s="45"/>
      <c r="AV953" s="45"/>
      <c r="AW953" s="45"/>
      <c r="AX953" s="45"/>
      <c r="AY953" s="45"/>
      <c r="AZ953" s="45"/>
      <c r="BA953" s="45"/>
      <c r="BB953" s="45"/>
      <c r="BC953" s="45"/>
      <c r="BD953" s="45"/>
      <c r="BE953" s="45"/>
      <c r="BF953" s="44"/>
      <c r="BG953" s="46"/>
    </row>
    <row r="954" spans="1:59" s="42" customFormat="1" ht="15.75" customHeight="1">
      <c r="A954" s="43"/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  <c r="AA954" s="45"/>
      <c r="AB954" s="45"/>
      <c r="AC954" s="45"/>
      <c r="AD954" s="45"/>
      <c r="AE954" s="45"/>
      <c r="AF954" s="45"/>
      <c r="AG954" s="45"/>
      <c r="AH954" s="45"/>
      <c r="AI954" s="45"/>
      <c r="AJ954" s="45"/>
      <c r="AK954" s="45"/>
      <c r="AL954" s="45"/>
      <c r="AM954" s="45"/>
      <c r="AN954" s="45"/>
      <c r="AO954" s="45"/>
      <c r="AP954" s="45"/>
      <c r="AQ954" s="45"/>
      <c r="AR954" s="45"/>
      <c r="AS954" s="45"/>
      <c r="AT954" s="45"/>
      <c r="AU954" s="45"/>
      <c r="AV954" s="45"/>
      <c r="AW954" s="45"/>
      <c r="AX954" s="45"/>
      <c r="AY954" s="45"/>
      <c r="AZ954" s="45"/>
      <c r="BA954" s="45"/>
      <c r="BB954" s="45"/>
      <c r="BC954" s="45"/>
      <c r="BD954" s="45"/>
      <c r="BE954" s="45"/>
      <c r="BF954" s="44"/>
      <c r="BG954" s="46"/>
    </row>
    <row r="955" spans="1:59" s="42" customFormat="1" ht="15.75" customHeight="1">
      <c r="A955" s="43"/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  <c r="AA955" s="45"/>
      <c r="AB955" s="45"/>
      <c r="AC955" s="45"/>
      <c r="AD955" s="45"/>
      <c r="AE955" s="45"/>
      <c r="AF955" s="45"/>
      <c r="AG955" s="45"/>
      <c r="AH955" s="45"/>
      <c r="AI955" s="45"/>
      <c r="AJ955" s="45"/>
      <c r="AK955" s="45"/>
      <c r="AL955" s="45"/>
      <c r="AM955" s="45"/>
      <c r="AN955" s="45"/>
      <c r="AO955" s="45"/>
      <c r="AP955" s="45"/>
      <c r="AQ955" s="45"/>
      <c r="AR955" s="45"/>
      <c r="AS955" s="45"/>
      <c r="AT955" s="45"/>
      <c r="AU955" s="45"/>
      <c r="AV955" s="45"/>
      <c r="AW955" s="45"/>
      <c r="AX955" s="45"/>
      <c r="AY955" s="45"/>
      <c r="AZ955" s="45"/>
      <c r="BA955" s="45"/>
      <c r="BB955" s="45"/>
      <c r="BC955" s="45"/>
      <c r="BD955" s="45"/>
      <c r="BE955" s="45"/>
      <c r="BF955" s="44"/>
      <c r="BG955" s="46"/>
    </row>
    <row r="956" spans="1:59" s="42" customFormat="1" ht="15.75" customHeight="1">
      <c r="A956" s="43"/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  <c r="AA956" s="45"/>
      <c r="AB956" s="45"/>
      <c r="AC956" s="45"/>
      <c r="AD956" s="45"/>
      <c r="AE956" s="45"/>
      <c r="AF956" s="45"/>
      <c r="AG956" s="45"/>
      <c r="AH956" s="45"/>
      <c r="AI956" s="45"/>
      <c r="AJ956" s="45"/>
      <c r="AK956" s="45"/>
      <c r="AL956" s="45"/>
      <c r="AM956" s="45"/>
      <c r="AN956" s="45"/>
      <c r="AO956" s="45"/>
      <c r="AP956" s="45"/>
      <c r="AQ956" s="45"/>
      <c r="AR956" s="45"/>
      <c r="AS956" s="45"/>
      <c r="AT956" s="45"/>
      <c r="AU956" s="45"/>
      <c r="AV956" s="45"/>
      <c r="AW956" s="45"/>
      <c r="AX956" s="45"/>
      <c r="AY956" s="45"/>
      <c r="AZ956" s="45"/>
      <c r="BA956" s="45"/>
      <c r="BB956" s="45"/>
      <c r="BC956" s="45"/>
      <c r="BD956" s="45"/>
      <c r="BE956" s="45"/>
      <c r="BF956" s="44"/>
      <c r="BG956" s="46"/>
    </row>
    <row r="957" spans="1:59" s="42" customFormat="1" ht="15.75" customHeight="1">
      <c r="A957" s="43"/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  <c r="AA957" s="45"/>
      <c r="AB957" s="45"/>
      <c r="AC957" s="45"/>
      <c r="AD957" s="45"/>
      <c r="AE957" s="45"/>
      <c r="AF957" s="45"/>
      <c r="AG957" s="45"/>
      <c r="AH957" s="45"/>
      <c r="AI957" s="45"/>
      <c r="AJ957" s="45"/>
      <c r="AK957" s="45"/>
      <c r="AL957" s="45"/>
      <c r="AM957" s="45"/>
      <c r="AN957" s="45"/>
      <c r="AO957" s="45"/>
      <c r="AP957" s="45"/>
      <c r="AQ957" s="45"/>
      <c r="AR957" s="45"/>
      <c r="AS957" s="45"/>
      <c r="AT957" s="45"/>
      <c r="AU957" s="45"/>
      <c r="AV957" s="45"/>
      <c r="AW957" s="45"/>
      <c r="AX957" s="45"/>
      <c r="AY957" s="45"/>
      <c r="AZ957" s="45"/>
      <c r="BA957" s="45"/>
      <c r="BB957" s="45"/>
      <c r="BC957" s="45"/>
      <c r="BD957" s="45"/>
      <c r="BE957" s="45"/>
      <c r="BF957" s="44"/>
      <c r="BG957" s="46"/>
    </row>
    <row r="958" spans="1:59" s="42" customFormat="1" ht="15.75" customHeight="1">
      <c r="A958" s="43"/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  <c r="AA958" s="45"/>
      <c r="AB958" s="45"/>
      <c r="AC958" s="45"/>
      <c r="AD958" s="45"/>
      <c r="AE958" s="45"/>
      <c r="AF958" s="45"/>
      <c r="AG958" s="45"/>
      <c r="AH958" s="45"/>
      <c r="AI958" s="45"/>
      <c r="AJ958" s="45"/>
      <c r="AK958" s="45"/>
      <c r="AL958" s="45"/>
      <c r="AM958" s="45"/>
      <c r="AN958" s="45"/>
      <c r="AO958" s="45"/>
      <c r="AP958" s="45"/>
      <c r="AQ958" s="45"/>
      <c r="AR958" s="45"/>
      <c r="AS958" s="45"/>
      <c r="AT958" s="45"/>
      <c r="AU958" s="45"/>
      <c r="AV958" s="45"/>
      <c r="AW958" s="45"/>
      <c r="AX958" s="45"/>
      <c r="AY958" s="45"/>
      <c r="AZ958" s="45"/>
      <c r="BA958" s="45"/>
      <c r="BB958" s="45"/>
      <c r="BC958" s="45"/>
      <c r="BD958" s="45"/>
      <c r="BE958" s="45"/>
      <c r="BF958" s="44"/>
      <c r="BG958" s="46"/>
    </row>
    <row r="959" spans="1:59" s="42" customFormat="1" ht="15.75" customHeight="1">
      <c r="A959" s="43"/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  <c r="AA959" s="45"/>
      <c r="AB959" s="45"/>
      <c r="AC959" s="45"/>
      <c r="AD959" s="45"/>
      <c r="AE959" s="45"/>
      <c r="AF959" s="45"/>
      <c r="AG959" s="45"/>
      <c r="AH959" s="45"/>
      <c r="AI959" s="45"/>
      <c r="AJ959" s="45"/>
      <c r="AK959" s="45"/>
      <c r="AL959" s="45"/>
      <c r="AM959" s="45"/>
      <c r="AN959" s="45"/>
      <c r="AO959" s="45"/>
      <c r="AP959" s="45"/>
      <c r="AQ959" s="45"/>
      <c r="AR959" s="45"/>
      <c r="AS959" s="45"/>
      <c r="AT959" s="45"/>
      <c r="AU959" s="45"/>
      <c r="AV959" s="45"/>
      <c r="AW959" s="45"/>
      <c r="AX959" s="45"/>
      <c r="AY959" s="45"/>
      <c r="AZ959" s="45"/>
      <c r="BA959" s="45"/>
      <c r="BB959" s="45"/>
      <c r="BC959" s="45"/>
      <c r="BD959" s="45"/>
      <c r="BE959" s="45"/>
      <c r="BF959" s="44"/>
      <c r="BG959" s="46"/>
    </row>
    <row r="960" spans="1:59" s="42" customFormat="1" ht="15.75" customHeight="1">
      <c r="A960" s="43"/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  <c r="AA960" s="45"/>
      <c r="AB960" s="45"/>
      <c r="AC960" s="45"/>
      <c r="AD960" s="45"/>
      <c r="AE960" s="45"/>
      <c r="AF960" s="45"/>
      <c r="AG960" s="45"/>
      <c r="AH960" s="45"/>
      <c r="AI960" s="45"/>
      <c r="AJ960" s="45"/>
      <c r="AK960" s="45"/>
      <c r="AL960" s="45"/>
      <c r="AM960" s="45"/>
      <c r="AN960" s="45"/>
      <c r="AO960" s="45"/>
      <c r="AP960" s="45"/>
      <c r="AQ960" s="45"/>
      <c r="AR960" s="45"/>
      <c r="AS960" s="45"/>
      <c r="AT960" s="45"/>
      <c r="AU960" s="45"/>
      <c r="AV960" s="45"/>
      <c r="AW960" s="45"/>
      <c r="AX960" s="45"/>
      <c r="AY960" s="45"/>
      <c r="AZ960" s="45"/>
      <c r="BA960" s="45"/>
      <c r="BB960" s="45"/>
      <c r="BC960" s="45"/>
      <c r="BD960" s="45"/>
      <c r="BE960" s="45"/>
      <c r="BF960" s="44"/>
      <c r="BG960" s="46"/>
    </row>
    <row r="961" spans="1:59" s="42" customFormat="1" ht="15.75" customHeight="1">
      <c r="A961" s="43"/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  <c r="AA961" s="45"/>
      <c r="AB961" s="45"/>
      <c r="AC961" s="45"/>
      <c r="AD961" s="45"/>
      <c r="AE961" s="45"/>
      <c r="AF961" s="45"/>
      <c r="AG961" s="45"/>
      <c r="AH961" s="45"/>
      <c r="AI961" s="45"/>
      <c r="AJ961" s="45"/>
      <c r="AK961" s="45"/>
      <c r="AL961" s="45"/>
      <c r="AM961" s="45"/>
      <c r="AN961" s="45"/>
      <c r="AO961" s="45"/>
      <c r="AP961" s="45"/>
      <c r="AQ961" s="45"/>
      <c r="AR961" s="45"/>
      <c r="AS961" s="45"/>
      <c r="AT961" s="45"/>
      <c r="AU961" s="45"/>
      <c r="AV961" s="45"/>
      <c r="AW961" s="45"/>
      <c r="AX961" s="45"/>
      <c r="AY961" s="45"/>
      <c r="AZ961" s="45"/>
      <c r="BA961" s="45"/>
      <c r="BB961" s="45"/>
      <c r="BC961" s="45"/>
      <c r="BD961" s="45"/>
      <c r="BE961" s="45"/>
      <c r="BF961" s="44"/>
      <c r="BG961" s="46"/>
    </row>
    <row r="962" spans="1:59" s="42" customFormat="1" ht="15.75" customHeight="1">
      <c r="A962" s="43"/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  <c r="AA962" s="45"/>
      <c r="AB962" s="45"/>
      <c r="AC962" s="45"/>
      <c r="AD962" s="45"/>
      <c r="AE962" s="45"/>
      <c r="AF962" s="45"/>
      <c r="AG962" s="45"/>
      <c r="AH962" s="45"/>
      <c r="AI962" s="45"/>
      <c r="AJ962" s="45"/>
      <c r="AK962" s="45"/>
      <c r="AL962" s="45"/>
      <c r="AM962" s="45"/>
      <c r="AN962" s="45"/>
      <c r="AO962" s="45"/>
      <c r="AP962" s="45"/>
      <c r="AQ962" s="45"/>
      <c r="AR962" s="45"/>
      <c r="AS962" s="45"/>
      <c r="AT962" s="45"/>
      <c r="AU962" s="45"/>
      <c r="AV962" s="45"/>
      <c r="AW962" s="45"/>
      <c r="AX962" s="45"/>
      <c r="AY962" s="45"/>
      <c r="AZ962" s="45"/>
      <c r="BA962" s="45"/>
      <c r="BB962" s="45"/>
      <c r="BC962" s="45"/>
      <c r="BD962" s="45"/>
      <c r="BE962" s="45"/>
      <c r="BF962" s="44"/>
      <c r="BG962" s="46"/>
    </row>
    <row r="963" spans="1:59" s="42" customFormat="1" ht="15.75" customHeight="1">
      <c r="A963" s="43"/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  <c r="AA963" s="45"/>
      <c r="AB963" s="45"/>
      <c r="AC963" s="45"/>
      <c r="AD963" s="45"/>
      <c r="AE963" s="45"/>
      <c r="AF963" s="45"/>
      <c r="AG963" s="45"/>
      <c r="AH963" s="45"/>
      <c r="AI963" s="45"/>
      <c r="AJ963" s="45"/>
      <c r="AK963" s="45"/>
      <c r="AL963" s="45"/>
      <c r="AM963" s="45"/>
      <c r="AN963" s="45"/>
      <c r="AO963" s="45"/>
      <c r="AP963" s="45"/>
      <c r="AQ963" s="45"/>
      <c r="AR963" s="45"/>
      <c r="AS963" s="45"/>
      <c r="AT963" s="45"/>
      <c r="AU963" s="45"/>
      <c r="AV963" s="45"/>
      <c r="AW963" s="45"/>
      <c r="AX963" s="45"/>
      <c r="AY963" s="45"/>
      <c r="AZ963" s="45"/>
      <c r="BA963" s="45"/>
      <c r="BB963" s="45"/>
      <c r="BC963" s="45"/>
      <c r="BD963" s="45"/>
      <c r="BE963" s="45"/>
      <c r="BF963" s="44"/>
      <c r="BG963" s="46"/>
    </row>
    <row r="964" spans="1:59" s="42" customFormat="1" ht="15.75" customHeight="1">
      <c r="A964" s="43"/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  <c r="AA964" s="45"/>
      <c r="AB964" s="45"/>
      <c r="AC964" s="45"/>
      <c r="AD964" s="45"/>
      <c r="AE964" s="45"/>
      <c r="AF964" s="45"/>
      <c r="AG964" s="45"/>
      <c r="AH964" s="45"/>
      <c r="AI964" s="45"/>
      <c r="AJ964" s="45"/>
      <c r="AK964" s="45"/>
      <c r="AL964" s="45"/>
      <c r="AM964" s="45"/>
      <c r="AN964" s="45"/>
      <c r="AO964" s="45"/>
      <c r="AP964" s="45"/>
      <c r="AQ964" s="45"/>
      <c r="AR964" s="45"/>
      <c r="AS964" s="45"/>
      <c r="AT964" s="45"/>
      <c r="AU964" s="45"/>
      <c r="AV964" s="45"/>
      <c r="AW964" s="45"/>
      <c r="AX964" s="45"/>
      <c r="AY964" s="45"/>
      <c r="AZ964" s="45"/>
      <c r="BA964" s="45"/>
      <c r="BB964" s="45"/>
      <c r="BC964" s="45"/>
      <c r="BD964" s="45"/>
      <c r="BE964" s="45"/>
      <c r="BF964" s="44"/>
      <c r="BG964" s="46"/>
    </row>
    <row r="965" spans="1:59" s="42" customFormat="1" ht="15.75" customHeight="1">
      <c r="A965" s="43"/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  <c r="AA965" s="45"/>
      <c r="AB965" s="45"/>
      <c r="AC965" s="45"/>
      <c r="AD965" s="45"/>
      <c r="AE965" s="45"/>
      <c r="AF965" s="45"/>
      <c r="AG965" s="45"/>
      <c r="AH965" s="45"/>
      <c r="AI965" s="45"/>
      <c r="AJ965" s="45"/>
      <c r="AK965" s="45"/>
      <c r="AL965" s="45"/>
      <c r="AM965" s="45"/>
      <c r="AN965" s="45"/>
      <c r="AO965" s="45"/>
      <c r="AP965" s="45"/>
      <c r="AQ965" s="45"/>
      <c r="AR965" s="45"/>
      <c r="AS965" s="45"/>
      <c r="AT965" s="45"/>
      <c r="AU965" s="45"/>
      <c r="AV965" s="45"/>
      <c r="AW965" s="45"/>
      <c r="AX965" s="45"/>
      <c r="AY965" s="45"/>
      <c r="AZ965" s="45"/>
      <c r="BA965" s="45"/>
      <c r="BB965" s="45"/>
      <c r="BC965" s="45"/>
      <c r="BD965" s="45"/>
      <c r="BE965" s="45"/>
      <c r="BF965" s="44"/>
      <c r="BG965" s="46"/>
    </row>
    <row r="966" spans="1:59" s="42" customFormat="1" ht="15.75" customHeight="1">
      <c r="A966" s="43"/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  <c r="AA966" s="45"/>
      <c r="AB966" s="45"/>
      <c r="AC966" s="45"/>
      <c r="AD966" s="45"/>
      <c r="AE966" s="45"/>
      <c r="AF966" s="45"/>
      <c r="AG966" s="45"/>
      <c r="AH966" s="45"/>
      <c r="AI966" s="45"/>
      <c r="AJ966" s="45"/>
      <c r="AK966" s="45"/>
      <c r="AL966" s="45"/>
      <c r="AM966" s="45"/>
      <c r="AN966" s="45"/>
      <c r="AO966" s="45"/>
      <c r="AP966" s="45"/>
      <c r="AQ966" s="45"/>
      <c r="AR966" s="45"/>
      <c r="AS966" s="45"/>
      <c r="AT966" s="45"/>
      <c r="AU966" s="45"/>
      <c r="AV966" s="45"/>
      <c r="AW966" s="45"/>
      <c r="AX966" s="45"/>
      <c r="AY966" s="45"/>
      <c r="AZ966" s="45"/>
      <c r="BA966" s="45"/>
      <c r="BB966" s="45"/>
      <c r="BC966" s="45"/>
      <c r="BD966" s="45"/>
      <c r="BE966" s="45"/>
      <c r="BF966" s="44"/>
      <c r="BG966" s="46"/>
    </row>
    <row r="967" spans="1:59" s="42" customFormat="1" ht="15.75" customHeight="1">
      <c r="A967" s="43"/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  <c r="AA967" s="45"/>
      <c r="AB967" s="45"/>
      <c r="AC967" s="45"/>
      <c r="AD967" s="45"/>
      <c r="AE967" s="45"/>
      <c r="AF967" s="45"/>
      <c r="AG967" s="45"/>
      <c r="AH967" s="45"/>
      <c r="AI967" s="45"/>
      <c r="AJ967" s="45"/>
      <c r="AK967" s="45"/>
      <c r="AL967" s="45"/>
      <c r="AM967" s="45"/>
      <c r="AN967" s="45"/>
      <c r="AO967" s="45"/>
      <c r="AP967" s="45"/>
      <c r="AQ967" s="45"/>
      <c r="AR967" s="45"/>
      <c r="AS967" s="45"/>
      <c r="AT967" s="45"/>
      <c r="AU967" s="45"/>
      <c r="AV967" s="45"/>
      <c r="AW967" s="45"/>
      <c r="AX967" s="45"/>
      <c r="AY967" s="45"/>
      <c r="AZ967" s="45"/>
      <c r="BA967" s="45"/>
      <c r="BB967" s="45"/>
      <c r="BC967" s="45"/>
      <c r="BD967" s="45"/>
      <c r="BE967" s="45"/>
      <c r="BF967" s="44"/>
      <c r="BG967" s="46"/>
    </row>
    <row r="968" spans="1:59" s="42" customFormat="1" ht="15.75" customHeight="1">
      <c r="A968" s="43"/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  <c r="AA968" s="45"/>
      <c r="AB968" s="45"/>
      <c r="AC968" s="45"/>
      <c r="AD968" s="45"/>
      <c r="AE968" s="45"/>
      <c r="AF968" s="45"/>
      <c r="AG968" s="45"/>
      <c r="AH968" s="45"/>
      <c r="AI968" s="45"/>
      <c r="AJ968" s="45"/>
      <c r="AK968" s="45"/>
      <c r="AL968" s="45"/>
      <c r="AM968" s="45"/>
      <c r="AN968" s="45"/>
      <c r="AO968" s="45"/>
      <c r="AP968" s="45"/>
      <c r="AQ968" s="45"/>
      <c r="AR968" s="45"/>
      <c r="AS968" s="45"/>
      <c r="AT968" s="45"/>
      <c r="AU968" s="45"/>
      <c r="AV968" s="45"/>
      <c r="AW968" s="45"/>
      <c r="AX968" s="45"/>
      <c r="AY968" s="45"/>
      <c r="AZ968" s="45"/>
      <c r="BA968" s="45"/>
      <c r="BB968" s="45"/>
      <c r="BC968" s="45"/>
      <c r="BD968" s="45"/>
      <c r="BE968" s="45"/>
      <c r="BF968" s="44"/>
      <c r="BG968" s="46"/>
    </row>
    <row r="969" spans="1:59" s="42" customFormat="1" ht="15.75" customHeight="1">
      <c r="A969" s="43"/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  <c r="AA969" s="45"/>
      <c r="AB969" s="45"/>
      <c r="AC969" s="45"/>
      <c r="AD969" s="45"/>
      <c r="AE969" s="45"/>
      <c r="AF969" s="45"/>
      <c r="AG969" s="45"/>
      <c r="AH969" s="45"/>
      <c r="AI969" s="45"/>
      <c r="AJ969" s="45"/>
      <c r="AK969" s="45"/>
      <c r="AL969" s="45"/>
      <c r="AM969" s="45"/>
      <c r="AN969" s="45"/>
      <c r="AO969" s="45"/>
      <c r="AP969" s="45"/>
      <c r="AQ969" s="45"/>
      <c r="AR969" s="45"/>
      <c r="AS969" s="45"/>
      <c r="AT969" s="45"/>
      <c r="AU969" s="45"/>
      <c r="AV969" s="45"/>
      <c r="AW969" s="45"/>
      <c r="AX969" s="45"/>
      <c r="AY969" s="45"/>
      <c r="AZ969" s="45"/>
      <c r="BA969" s="45"/>
      <c r="BB969" s="45"/>
      <c r="BC969" s="45"/>
      <c r="BD969" s="45"/>
      <c r="BE969" s="45"/>
      <c r="BF969" s="44"/>
      <c r="BG969" s="46"/>
    </row>
    <row r="970" spans="1:59" s="42" customFormat="1" ht="15.75" customHeight="1">
      <c r="A970" s="43"/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  <c r="AA970" s="45"/>
      <c r="AB970" s="45"/>
      <c r="AC970" s="45"/>
      <c r="AD970" s="45"/>
      <c r="AE970" s="45"/>
      <c r="AF970" s="45"/>
      <c r="AG970" s="45"/>
      <c r="AH970" s="45"/>
      <c r="AI970" s="45"/>
      <c r="AJ970" s="45"/>
      <c r="AK970" s="45"/>
      <c r="AL970" s="45"/>
      <c r="AM970" s="45"/>
      <c r="AN970" s="45"/>
      <c r="AO970" s="45"/>
      <c r="AP970" s="45"/>
      <c r="AQ970" s="45"/>
      <c r="AR970" s="45"/>
      <c r="AS970" s="45"/>
      <c r="AT970" s="45"/>
      <c r="AU970" s="45"/>
      <c r="AV970" s="45"/>
      <c r="AW970" s="45"/>
      <c r="AX970" s="45"/>
      <c r="AY970" s="45"/>
      <c r="AZ970" s="45"/>
      <c r="BA970" s="45"/>
      <c r="BB970" s="45"/>
      <c r="BC970" s="45"/>
      <c r="BD970" s="45"/>
      <c r="BE970" s="45"/>
      <c r="BF970" s="44"/>
      <c r="BG970" s="46"/>
    </row>
    <row r="971" spans="1:59" s="42" customFormat="1" ht="15.75" customHeight="1">
      <c r="A971" s="43"/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  <c r="AA971" s="45"/>
      <c r="AB971" s="45"/>
      <c r="AC971" s="45"/>
      <c r="AD971" s="45"/>
      <c r="AE971" s="45"/>
      <c r="AF971" s="45"/>
      <c r="AG971" s="45"/>
      <c r="AH971" s="45"/>
      <c r="AI971" s="45"/>
      <c r="AJ971" s="45"/>
      <c r="AK971" s="45"/>
      <c r="AL971" s="45"/>
      <c r="AM971" s="45"/>
      <c r="AN971" s="45"/>
      <c r="AO971" s="45"/>
      <c r="AP971" s="45"/>
      <c r="AQ971" s="45"/>
      <c r="AR971" s="45"/>
      <c r="AS971" s="45"/>
      <c r="AT971" s="45"/>
      <c r="AU971" s="45"/>
      <c r="AV971" s="45"/>
      <c r="AW971" s="45"/>
      <c r="AX971" s="45"/>
      <c r="AY971" s="45"/>
      <c r="AZ971" s="45"/>
      <c r="BA971" s="45"/>
      <c r="BB971" s="45"/>
      <c r="BC971" s="45"/>
      <c r="BD971" s="45"/>
      <c r="BE971" s="45"/>
      <c r="BF971" s="44"/>
      <c r="BG971" s="46"/>
    </row>
    <row r="972" spans="1:59" s="42" customFormat="1" ht="15.75" customHeight="1">
      <c r="A972" s="43"/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  <c r="AA972" s="45"/>
      <c r="AB972" s="45"/>
      <c r="AC972" s="45"/>
      <c r="AD972" s="45"/>
      <c r="AE972" s="45"/>
      <c r="AF972" s="45"/>
      <c r="AG972" s="45"/>
      <c r="AH972" s="45"/>
      <c r="AI972" s="45"/>
      <c r="AJ972" s="45"/>
      <c r="AK972" s="45"/>
      <c r="AL972" s="45"/>
      <c r="AM972" s="45"/>
      <c r="AN972" s="45"/>
      <c r="AO972" s="45"/>
      <c r="AP972" s="45"/>
      <c r="AQ972" s="45"/>
      <c r="AR972" s="45"/>
      <c r="AS972" s="45"/>
      <c r="AT972" s="45"/>
      <c r="AU972" s="45"/>
      <c r="AV972" s="45"/>
      <c r="AW972" s="45"/>
      <c r="AX972" s="45"/>
      <c r="AY972" s="45"/>
      <c r="AZ972" s="45"/>
      <c r="BA972" s="45"/>
      <c r="BB972" s="45"/>
      <c r="BC972" s="45"/>
      <c r="BD972" s="45"/>
      <c r="BE972" s="45"/>
      <c r="BF972" s="44"/>
      <c r="BG972" s="46"/>
    </row>
    <row r="973" spans="1:59" s="42" customFormat="1" ht="15.75" customHeight="1">
      <c r="A973" s="43"/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  <c r="AA973" s="45"/>
      <c r="AB973" s="45"/>
      <c r="AC973" s="45"/>
      <c r="AD973" s="45"/>
      <c r="AE973" s="45"/>
      <c r="AF973" s="45"/>
      <c r="AG973" s="45"/>
      <c r="AH973" s="45"/>
      <c r="AI973" s="45"/>
      <c r="AJ973" s="45"/>
      <c r="AK973" s="45"/>
      <c r="AL973" s="45"/>
      <c r="AM973" s="45"/>
      <c r="AN973" s="45"/>
      <c r="AO973" s="45"/>
      <c r="AP973" s="45"/>
      <c r="AQ973" s="45"/>
      <c r="AR973" s="45"/>
      <c r="AS973" s="45"/>
      <c r="AT973" s="45"/>
      <c r="AU973" s="45"/>
      <c r="AV973" s="45"/>
      <c r="AW973" s="45"/>
      <c r="AX973" s="45"/>
      <c r="AY973" s="45"/>
      <c r="AZ973" s="45"/>
      <c r="BA973" s="45"/>
      <c r="BB973" s="45"/>
      <c r="BC973" s="45"/>
      <c r="BD973" s="45"/>
      <c r="BE973" s="45"/>
      <c r="BF973" s="44"/>
      <c r="BG973" s="46"/>
    </row>
    <row r="974" spans="1:59" s="42" customFormat="1" ht="15.75" customHeight="1">
      <c r="A974" s="43"/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  <c r="AA974" s="45"/>
      <c r="AB974" s="45"/>
      <c r="AC974" s="45"/>
      <c r="AD974" s="45"/>
      <c r="AE974" s="45"/>
      <c r="AF974" s="45"/>
      <c r="AG974" s="45"/>
      <c r="AH974" s="45"/>
      <c r="AI974" s="45"/>
      <c r="AJ974" s="45"/>
      <c r="AK974" s="45"/>
      <c r="AL974" s="45"/>
      <c r="AM974" s="45"/>
      <c r="AN974" s="45"/>
      <c r="AO974" s="45"/>
      <c r="AP974" s="45"/>
      <c r="AQ974" s="45"/>
      <c r="AR974" s="45"/>
      <c r="AS974" s="45"/>
      <c r="AT974" s="45"/>
      <c r="AU974" s="45"/>
      <c r="AV974" s="45"/>
      <c r="AW974" s="45"/>
      <c r="AX974" s="45"/>
      <c r="AY974" s="45"/>
      <c r="AZ974" s="45"/>
      <c r="BA974" s="45"/>
      <c r="BB974" s="45"/>
      <c r="BC974" s="45"/>
      <c r="BD974" s="45"/>
      <c r="BE974" s="45"/>
      <c r="BF974" s="44"/>
      <c r="BG974" s="46"/>
    </row>
    <row r="975" spans="1:59" s="42" customFormat="1" ht="15.75" customHeight="1">
      <c r="A975" s="43"/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  <c r="AA975" s="45"/>
      <c r="AB975" s="45"/>
      <c r="AC975" s="45"/>
      <c r="AD975" s="45"/>
      <c r="AE975" s="45"/>
      <c r="AF975" s="45"/>
      <c r="AG975" s="45"/>
      <c r="AH975" s="45"/>
      <c r="AI975" s="45"/>
      <c r="AJ975" s="45"/>
      <c r="AK975" s="45"/>
      <c r="AL975" s="45"/>
      <c r="AM975" s="45"/>
      <c r="AN975" s="45"/>
      <c r="AO975" s="45"/>
      <c r="AP975" s="45"/>
      <c r="AQ975" s="45"/>
      <c r="AR975" s="45"/>
      <c r="AS975" s="45"/>
      <c r="AT975" s="45"/>
      <c r="AU975" s="45"/>
      <c r="AV975" s="45"/>
      <c r="AW975" s="45"/>
      <c r="AX975" s="45"/>
      <c r="AY975" s="45"/>
      <c r="AZ975" s="45"/>
      <c r="BA975" s="45"/>
      <c r="BB975" s="45"/>
      <c r="BC975" s="45"/>
      <c r="BD975" s="45"/>
      <c r="BE975" s="45"/>
      <c r="BF975" s="44"/>
      <c r="BG975" s="46"/>
    </row>
    <row r="976" spans="1:59" s="42" customFormat="1" ht="15.75" customHeight="1">
      <c r="A976" s="43"/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  <c r="AA976" s="45"/>
      <c r="AB976" s="45"/>
      <c r="AC976" s="45"/>
      <c r="AD976" s="45"/>
      <c r="AE976" s="45"/>
      <c r="AF976" s="45"/>
      <c r="AG976" s="45"/>
      <c r="AH976" s="45"/>
      <c r="AI976" s="45"/>
      <c r="AJ976" s="45"/>
      <c r="AK976" s="45"/>
      <c r="AL976" s="45"/>
      <c r="AM976" s="45"/>
      <c r="AN976" s="45"/>
      <c r="AO976" s="45"/>
      <c r="AP976" s="45"/>
      <c r="AQ976" s="45"/>
      <c r="AR976" s="45"/>
      <c r="AS976" s="45"/>
      <c r="AT976" s="45"/>
      <c r="AU976" s="45"/>
      <c r="AV976" s="45"/>
      <c r="AW976" s="45"/>
      <c r="AX976" s="45"/>
      <c r="AY976" s="45"/>
      <c r="AZ976" s="45"/>
      <c r="BA976" s="45"/>
      <c r="BB976" s="45"/>
      <c r="BC976" s="45"/>
      <c r="BD976" s="45"/>
      <c r="BE976" s="45"/>
      <c r="BF976" s="44"/>
      <c r="BG976" s="46"/>
    </row>
    <row r="977" spans="1:59" s="42" customFormat="1" ht="15.75" customHeight="1">
      <c r="A977" s="43"/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  <c r="AA977" s="45"/>
      <c r="AB977" s="45"/>
      <c r="AC977" s="45"/>
      <c r="AD977" s="45"/>
      <c r="AE977" s="45"/>
      <c r="AF977" s="45"/>
      <c r="AG977" s="45"/>
      <c r="AH977" s="45"/>
      <c r="AI977" s="45"/>
      <c r="AJ977" s="45"/>
      <c r="AK977" s="45"/>
      <c r="AL977" s="45"/>
      <c r="AM977" s="45"/>
      <c r="AN977" s="45"/>
      <c r="AO977" s="45"/>
      <c r="AP977" s="45"/>
      <c r="AQ977" s="45"/>
      <c r="AR977" s="45"/>
      <c r="AS977" s="45"/>
      <c r="AT977" s="45"/>
      <c r="AU977" s="45"/>
      <c r="AV977" s="45"/>
      <c r="AW977" s="45"/>
      <c r="AX977" s="45"/>
      <c r="AY977" s="45"/>
      <c r="AZ977" s="45"/>
      <c r="BA977" s="45"/>
      <c r="BB977" s="45"/>
      <c r="BC977" s="45"/>
      <c r="BD977" s="45"/>
      <c r="BE977" s="45"/>
      <c r="BF977" s="44"/>
      <c r="BG977" s="46"/>
    </row>
    <row r="978" spans="1:59" s="42" customFormat="1" ht="15.75" customHeight="1">
      <c r="A978" s="43"/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  <c r="AA978" s="45"/>
      <c r="AB978" s="45"/>
      <c r="AC978" s="45"/>
      <c r="AD978" s="45"/>
      <c r="AE978" s="45"/>
      <c r="AF978" s="45"/>
      <c r="AG978" s="45"/>
      <c r="AH978" s="45"/>
      <c r="AI978" s="45"/>
      <c r="AJ978" s="45"/>
      <c r="AK978" s="45"/>
      <c r="AL978" s="45"/>
      <c r="AM978" s="45"/>
      <c r="AN978" s="45"/>
      <c r="AO978" s="45"/>
      <c r="AP978" s="45"/>
      <c r="AQ978" s="45"/>
      <c r="AR978" s="45"/>
      <c r="AS978" s="45"/>
      <c r="AT978" s="45"/>
      <c r="AU978" s="45"/>
      <c r="AV978" s="45"/>
      <c r="AW978" s="45"/>
      <c r="AX978" s="45"/>
      <c r="AY978" s="45"/>
      <c r="AZ978" s="45"/>
      <c r="BA978" s="45"/>
      <c r="BB978" s="45"/>
      <c r="BC978" s="45"/>
      <c r="BD978" s="45"/>
      <c r="BE978" s="45"/>
      <c r="BF978" s="44"/>
      <c r="BG978" s="46"/>
    </row>
    <row r="979" spans="1:59" s="42" customFormat="1" ht="15.75" customHeight="1">
      <c r="A979" s="43"/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  <c r="AA979" s="45"/>
      <c r="AB979" s="45"/>
      <c r="AC979" s="45"/>
      <c r="AD979" s="45"/>
      <c r="AE979" s="45"/>
      <c r="AF979" s="45"/>
      <c r="AG979" s="45"/>
      <c r="AH979" s="45"/>
      <c r="AI979" s="45"/>
      <c r="AJ979" s="45"/>
      <c r="AK979" s="45"/>
      <c r="AL979" s="45"/>
      <c r="AM979" s="45"/>
      <c r="AN979" s="45"/>
      <c r="AO979" s="45"/>
      <c r="AP979" s="45"/>
      <c r="AQ979" s="45"/>
      <c r="AR979" s="45"/>
      <c r="AS979" s="45"/>
      <c r="AT979" s="45"/>
      <c r="AU979" s="45"/>
      <c r="AV979" s="45"/>
      <c r="AW979" s="45"/>
      <c r="AX979" s="45"/>
      <c r="AY979" s="45"/>
      <c r="AZ979" s="45"/>
      <c r="BA979" s="45"/>
      <c r="BB979" s="45"/>
      <c r="BC979" s="45"/>
      <c r="BD979" s="45"/>
      <c r="BE979" s="45"/>
      <c r="BF979" s="44"/>
      <c r="BG979" s="46"/>
    </row>
    <row r="980" spans="1:59" s="42" customFormat="1" ht="15.75" customHeight="1">
      <c r="A980" s="43"/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  <c r="AA980" s="45"/>
      <c r="AB980" s="45"/>
      <c r="AC980" s="45"/>
      <c r="AD980" s="45"/>
      <c r="AE980" s="45"/>
      <c r="AF980" s="45"/>
      <c r="AG980" s="45"/>
      <c r="AH980" s="45"/>
      <c r="AI980" s="45"/>
      <c r="AJ980" s="45"/>
      <c r="AK980" s="45"/>
      <c r="AL980" s="45"/>
      <c r="AM980" s="45"/>
      <c r="AN980" s="45"/>
      <c r="AO980" s="45"/>
      <c r="AP980" s="45"/>
      <c r="AQ980" s="45"/>
      <c r="AR980" s="45"/>
      <c r="AS980" s="45"/>
      <c r="AT980" s="45"/>
      <c r="AU980" s="45"/>
      <c r="AV980" s="45"/>
      <c r="AW980" s="45"/>
      <c r="AX980" s="45"/>
      <c r="AY980" s="45"/>
      <c r="AZ980" s="45"/>
      <c r="BA980" s="45"/>
      <c r="BB980" s="45"/>
      <c r="BC980" s="45"/>
      <c r="BD980" s="45"/>
      <c r="BE980" s="45"/>
      <c r="BF980" s="44"/>
      <c r="BG980" s="46"/>
    </row>
    <row r="981" spans="1:59" s="42" customFormat="1" ht="15.75" customHeight="1">
      <c r="A981" s="43"/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  <c r="AA981" s="45"/>
      <c r="AB981" s="45"/>
      <c r="AC981" s="45"/>
      <c r="AD981" s="45"/>
      <c r="AE981" s="45"/>
      <c r="AF981" s="45"/>
      <c r="AG981" s="45"/>
      <c r="AH981" s="45"/>
      <c r="AI981" s="45"/>
      <c r="AJ981" s="45"/>
      <c r="AK981" s="45"/>
      <c r="AL981" s="45"/>
      <c r="AM981" s="45"/>
      <c r="AN981" s="45"/>
      <c r="AO981" s="45"/>
      <c r="AP981" s="45"/>
      <c r="AQ981" s="45"/>
      <c r="AR981" s="45"/>
      <c r="AS981" s="45"/>
      <c r="AT981" s="45"/>
      <c r="AU981" s="45"/>
      <c r="AV981" s="45"/>
      <c r="AW981" s="45"/>
      <c r="AX981" s="45"/>
      <c r="AY981" s="45"/>
      <c r="AZ981" s="45"/>
      <c r="BA981" s="45"/>
      <c r="BB981" s="45"/>
      <c r="BC981" s="45"/>
      <c r="BD981" s="45"/>
      <c r="BE981" s="45"/>
      <c r="BF981" s="44"/>
      <c r="BG981" s="46"/>
    </row>
    <row r="982" spans="1:59" s="42" customFormat="1" ht="15.75" customHeight="1">
      <c r="A982" s="43"/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  <c r="AA982" s="45"/>
      <c r="AB982" s="45"/>
      <c r="AC982" s="45"/>
      <c r="AD982" s="45"/>
      <c r="AE982" s="45"/>
      <c r="AF982" s="45"/>
      <c r="AG982" s="45"/>
      <c r="AH982" s="45"/>
      <c r="AI982" s="45"/>
      <c r="AJ982" s="45"/>
      <c r="AK982" s="45"/>
      <c r="AL982" s="45"/>
      <c r="AM982" s="45"/>
      <c r="AN982" s="45"/>
      <c r="AO982" s="45"/>
      <c r="AP982" s="45"/>
      <c r="AQ982" s="45"/>
      <c r="AR982" s="45"/>
      <c r="AS982" s="45"/>
      <c r="AT982" s="45"/>
      <c r="AU982" s="45"/>
      <c r="AV982" s="45"/>
      <c r="AW982" s="45"/>
      <c r="AX982" s="45"/>
      <c r="AY982" s="45"/>
      <c r="AZ982" s="45"/>
      <c r="BA982" s="45"/>
      <c r="BB982" s="45"/>
      <c r="BC982" s="45"/>
      <c r="BD982" s="45"/>
      <c r="BE982" s="45"/>
      <c r="BF982" s="44"/>
      <c r="BG982" s="46"/>
    </row>
    <row r="983" spans="1:59" s="42" customFormat="1" ht="15.75" customHeight="1">
      <c r="A983" s="43"/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  <c r="AA983" s="45"/>
      <c r="AB983" s="45"/>
      <c r="AC983" s="45"/>
      <c r="AD983" s="45"/>
      <c r="AE983" s="45"/>
      <c r="AF983" s="45"/>
      <c r="AG983" s="45"/>
      <c r="AH983" s="45"/>
      <c r="AI983" s="45"/>
      <c r="AJ983" s="45"/>
      <c r="AK983" s="45"/>
      <c r="AL983" s="45"/>
      <c r="AM983" s="45"/>
      <c r="AN983" s="45"/>
      <c r="AO983" s="45"/>
      <c r="AP983" s="45"/>
      <c r="AQ983" s="45"/>
      <c r="AR983" s="45"/>
      <c r="AS983" s="45"/>
      <c r="AT983" s="45"/>
      <c r="AU983" s="45"/>
      <c r="AV983" s="45"/>
      <c r="AW983" s="45"/>
      <c r="AX983" s="45"/>
      <c r="AY983" s="45"/>
      <c r="AZ983" s="45"/>
      <c r="BA983" s="45"/>
      <c r="BB983" s="45"/>
      <c r="BC983" s="45"/>
      <c r="BD983" s="45"/>
      <c r="BE983" s="45"/>
      <c r="BF983" s="44"/>
      <c r="BG983" s="46"/>
    </row>
    <row r="984" spans="1:59" s="42" customFormat="1" ht="15.75" customHeight="1">
      <c r="A984" s="43"/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  <c r="AA984" s="45"/>
      <c r="AB984" s="45"/>
      <c r="AC984" s="45"/>
      <c r="AD984" s="45"/>
      <c r="AE984" s="45"/>
      <c r="AF984" s="45"/>
      <c r="AG984" s="45"/>
      <c r="AH984" s="45"/>
      <c r="AI984" s="45"/>
      <c r="AJ984" s="45"/>
      <c r="AK984" s="45"/>
      <c r="AL984" s="45"/>
      <c r="AM984" s="45"/>
      <c r="AN984" s="45"/>
      <c r="AO984" s="45"/>
      <c r="AP984" s="45"/>
      <c r="AQ984" s="45"/>
      <c r="AR984" s="45"/>
      <c r="AS984" s="45"/>
      <c r="AT984" s="45"/>
      <c r="AU984" s="45"/>
      <c r="AV984" s="45"/>
      <c r="AW984" s="45"/>
      <c r="AX984" s="45"/>
      <c r="AY984" s="45"/>
      <c r="AZ984" s="45"/>
      <c r="BA984" s="45"/>
      <c r="BB984" s="45"/>
      <c r="BC984" s="45"/>
      <c r="BD984" s="45"/>
      <c r="BE984" s="45"/>
      <c r="BF984" s="44"/>
      <c r="BG984" s="46"/>
    </row>
    <row r="985" spans="1:59" s="42" customFormat="1" ht="15.75" customHeight="1">
      <c r="A985" s="43"/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  <c r="AA985" s="45"/>
      <c r="AB985" s="45"/>
      <c r="AC985" s="45"/>
      <c r="AD985" s="45"/>
      <c r="AE985" s="45"/>
      <c r="AF985" s="45"/>
      <c r="AG985" s="45"/>
      <c r="AH985" s="45"/>
      <c r="AI985" s="45"/>
      <c r="AJ985" s="45"/>
      <c r="AK985" s="45"/>
      <c r="AL985" s="45"/>
      <c r="AM985" s="45"/>
      <c r="AN985" s="45"/>
      <c r="AO985" s="45"/>
      <c r="AP985" s="45"/>
      <c r="AQ985" s="45"/>
      <c r="AR985" s="45"/>
      <c r="AS985" s="45"/>
      <c r="AT985" s="45"/>
      <c r="AU985" s="45"/>
      <c r="AV985" s="45"/>
      <c r="AW985" s="45"/>
      <c r="AX985" s="45"/>
      <c r="AY985" s="45"/>
      <c r="AZ985" s="45"/>
      <c r="BA985" s="45"/>
      <c r="BB985" s="45"/>
      <c r="BC985" s="45"/>
      <c r="BD985" s="45"/>
      <c r="BE985" s="45"/>
      <c r="BF985" s="44"/>
      <c r="BG985" s="46"/>
    </row>
    <row r="986" spans="1:59" s="42" customFormat="1" ht="15.75" customHeight="1">
      <c r="A986" s="43"/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  <c r="AA986" s="45"/>
      <c r="AB986" s="45"/>
      <c r="AC986" s="45"/>
      <c r="AD986" s="45"/>
      <c r="AE986" s="45"/>
      <c r="AF986" s="45"/>
      <c r="AG986" s="45"/>
      <c r="AH986" s="45"/>
      <c r="AI986" s="45"/>
      <c r="AJ986" s="45"/>
      <c r="AK986" s="45"/>
      <c r="AL986" s="45"/>
      <c r="AM986" s="45"/>
      <c r="AN986" s="45"/>
      <c r="AO986" s="45"/>
      <c r="AP986" s="45"/>
      <c r="AQ986" s="45"/>
      <c r="AR986" s="45"/>
      <c r="AS986" s="45"/>
      <c r="AT986" s="45"/>
      <c r="AU986" s="45"/>
      <c r="AV986" s="45"/>
      <c r="AW986" s="45"/>
      <c r="AX986" s="45"/>
      <c r="AY986" s="45"/>
      <c r="AZ986" s="45"/>
      <c r="BA986" s="45"/>
      <c r="BB986" s="45"/>
      <c r="BC986" s="45"/>
      <c r="BD986" s="45"/>
      <c r="BE986" s="45"/>
      <c r="BF986" s="44"/>
      <c r="BG986" s="46"/>
    </row>
    <row r="987" spans="1:59" s="42" customFormat="1" ht="15.75" customHeight="1">
      <c r="A987" s="43"/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  <c r="AA987" s="45"/>
      <c r="AB987" s="45"/>
      <c r="AC987" s="45"/>
      <c r="AD987" s="45"/>
      <c r="AE987" s="45"/>
      <c r="AF987" s="45"/>
      <c r="AG987" s="45"/>
      <c r="AH987" s="45"/>
      <c r="AI987" s="45"/>
      <c r="AJ987" s="45"/>
      <c r="AK987" s="45"/>
      <c r="AL987" s="45"/>
      <c r="AM987" s="45"/>
      <c r="AN987" s="45"/>
      <c r="AO987" s="45"/>
      <c r="AP987" s="45"/>
      <c r="AQ987" s="45"/>
      <c r="AR987" s="45"/>
      <c r="AS987" s="45"/>
      <c r="AT987" s="45"/>
      <c r="AU987" s="45"/>
      <c r="AV987" s="45"/>
      <c r="AW987" s="45"/>
      <c r="AX987" s="45"/>
      <c r="AY987" s="45"/>
      <c r="AZ987" s="45"/>
      <c r="BA987" s="45"/>
      <c r="BB987" s="45"/>
      <c r="BC987" s="45"/>
      <c r="BD987" s="45"/>
      <c r="BE987" s="45"/>
      <c r="BF987" s="44"/>
      <c r="BG987" s="46"/>
    </row>
    <row r="988" spans="1:59" s="42" customFormat="1" ht="15.75" customHeight="1">
      <c r="A988" s="43"/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  <c r="AA988" s="45"/>
      <c r="AB988" s="45"/>
      <c r="AC988" s="45"/>
      <c r="AD988" s="45"/>
      <c r="AE988" s="45"/>
      <c r="AF988" s="45"/>
      <c r="AG988" s="45"/>
      <c r="AH988" s="45"/>
      <c r="AI988" s="45"/>
      <c r="AJ988" s="45"/>
      <c r="AK988" s="45"/>
      <c r="AL988" s="45"/>
      <c r="AM988" s="45"/>
      <c r="AN988" s="45"/>
      <c r="AO988" s="45"/>
      <c r="AP988" s="45"/>
      <c r="AQ988" s="45"/>
      <c r="AR988" s="45"/>
      <c r="AS988" s="45"/>
      <c r="AT988" s="45"/>
      <c r="AU988" s="45"/>
      <c r="AV988" s="45"/>
      <c r="AW988" s="45"/>
      <c r="AX988" s="45"/>
      <c r="AY988" s="45"/>
      <c r="AZ988" s="45"/>
      <c r="BA988" s="45"/>
      <c r="BB988" s="45"/>
      <c r="BC988" s="45"/>
      <c r="BD988" s="45"/>
      <c r="BE988" s="45"/>
      <c r="BF988" s="44"/>
      <c r="BG988" s="46"/>
    </row>
    <row r="989" spans="1:59" s="42" customFormat="1" ht="15.75" customHeight="1">
      <c r="A989" s="43"/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  <c r="AA989" s="45"/>
      <c r="AB989" s="45"/>
      <c r="AC989" s="45"/>
      <c r="AD989" s="45"/>
      <c r="AE989" s="45"/>
      <c r="AF989" s="45"/>
      <c r="AG989" s="45"/>
      <c r="AH989" s="45"/>
      <c r="AI989" s="45"/>
      <c r="AJ989" s="45"/>
      <c r="AK989" s="45"/>
      <c r="AL989" s="45"/>
      <c r="AM989" s="45"/>
      <c r="AN989" s="45"/>
      <c r="AO989" s="45"/>
      <c r="AP989" s="45"/>
      <c r="AQ989" s="45"/>
      <c r="AR989" s="45"/>
      <c r="AS989" s="45"/>
      <c r="AT989" s="45"/>
      <c r="AU989" s="45"/>
      <c r="AV989" s="45"/>
      <c r="AW989" s="45"/>
      <c r="AX989" s="45"/>
      <c r="AY989" s="45"/>
      <c r="AZ989" s="45"/>
      <c r="BA989" s="45"/>
      <c r="BB989" s="45"/>
      <c r="BC989" s="45"/>
      <c r="BD989" s="45"/>
      <c r="BE989" s="45"/>
      <c r="BF989" s="44"/>
      <c r="BG989" s="46"/>
    </row>
    <row r="990" spans="1:59" s="42" customFormat="1" ht="15.75" customHeight="1">
      <c r="A990" s="43"/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  <c r="AA990" s="45"/>
      <c r="AB990" s="45"/>
      <c r="AC990" s="45"/>
      <c r="AD990" s="45"/>
      <c r="AE990" s="45"/>
      <c r="AF990" s="45"/>
      <c r="AG990" s="45"/>
      <c r="AH990" s="45"/>
      <c r="AI990" s="45"/>
      <c r="AJ990" s="45"/>
      <c r="AK990" s="45"/>
      <c r="AL990" s="45"/>
      <c r="AM990" s="45"/>
      <c r="AN990" s="45"/>
      <c r="AO990" s="45"/>
      <c r="AP990" s="45"/>
      <c r="AQ990" s="45"/>
      <c r="AR990" s="45"/>
      <c r="AS990" s="45"/>
      <c r="AT990" s="45"/>
      <c r="AU990" s="45"/>
      <c r="AV990" s="45"/>
      <c r="AW990" s="45"/>
      <c r="AX990" s="45"/>
      <c r="AY990" s="45"/>
      <c r="AZ990" s="45"/>
      <c r="BA990" s="45"/>
      <c r="BB990" s="45"/>
      <c r="BC990" s="45"/>
      <c r="BD990" s="45"/>
      <c r="BE990" s="45"/>
      <c r="BF990" s="44"/>
      <c r="BG990" s="46"/>
    </row>
    <row r="991" spans="1:59" s="42" customFormat="1" ht="15.75" customHeight="1">
      <c r="A991" s="43"/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  <c r="AA991" s="45"/>
      <c r="AB991" s="45"/>
      <c r="AC991" s="45"/>
      <c r="AD991" s="45"/>
      <c r="AE991" s="45"/>
      <c r="AF991" s="45"/>
      <c r="AG991" s="45"/>
      <c r="AH991" s="45"/>
      <c r="AI991" s="45"/>
      <c r="AJ991" s="45"/>
      <c r="AK991" s="45"/>
      <c r="AL991" s="45"/>
      <c r="AM991" s="45"/>
      <c r="AN991" s="45"/>
      <c r="AO991" s="45"/>
      <c r="AP991" s="45"/>
      <c r="AQ991" s="45"/>
      <c r="AR991" s="45"/>
      <c r="AS991" s="45"/>
      <c r="AT991" s="45"/>
      <c r="AU991" s="45"/>
      <c r="AV991" s="45"/>
      <c r="AW991" s="45"/>
      <c r="AX991" s="45"/>
      <c r="AY991" s="45"/>
      <c r="AZ991" s="45"/>
      <c r="BA991" s="45"/>
      <c r="BB991" s="45"/>
      <c r="BC991" s="45"/>
      <c r="BD991" s="45"/>
      <c r="BE991" s="45"/>
      <c r="BF991" s="44"/>
      <c r="BG991" s="46"/>
    </row>
    <row r="992" spans="1:59" s="42" customFormat="1" ht="15.75" customHeight="1">
      <c r="A992" s="43"/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  <c r="AA992" s="45"/>
      <c r="AB992" s="45"/>
      <c r="AC992" s="45"/>
      <c r="AD992" s="45"/>
      <c r="AE992" s="45"/>
      <c r="AF992" s="45"/>
      <c r="AG992" s="45"/>
      <c r="AH992" s="45"/>
      <c r="AI992" s="45"/>
      <c r="AJ992" s="45"/>
      <c r="AK992" s="45"/>
      <c r="AL992" s="45"/>
      <c r="AM992" s="45"/>
      <c r="AN992" s="45"/>
      <c r="AO992" s="45"/>
      <c r="AP992" s="45"/>
      <c r="AQ992" s="45"/>
      <c r="AR992" s="45"/>
      <c r="AS992" s="45"/>
      <c r="AT992" s="45"/>
      <c r="AU992" s="45"/>
      <c r="AV992" s="45"/>
      <c r="AW992" s="45"/>
      <c r="AX992" s="45"/>
      <c r="AY992" s="45"/>
      <c r="AZ992" s="45"/>
      <c r="BA992" s="45"/>
      <c r="BB992" s="45"/>
      <c r="BC992" s="45"/>
      <c r="BD992" s="45"/>
      <c r="BE992" s="45"/>
      <c r="BF992" s="44"/>
      <c r="BG992" s="46"/>
    </row>
    <row r="993" spans="1:59" s="42" customFormat="1" ht="15.75" customHeight="1">
      <c r="A993" s="43"/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  <c r="AA993" s="45"/>
      <c r="AB993" s="45"/>
      <c r="AC993" s="45"/>
      <c r="AD993" s="45"/>
      <c r="AE993" s="45"/>
      <c r="AF993" s="45"/>
      <c r="AG993" s="45"/>
      <c r="AH993" s="45"/>
      <c r="AI993" s="45"/>
      <c r="AJ993" s="45"/>
      <c r="AK993" s="45"/>
      <c r="AL993" s="45"/>
      <c r="AM993" s="45"/>
      <c r="AN993" s="45"/>
      <c r="AO993" s="45"/>
      <c r="AP993" s="45"/>
      <c r="AQ993" s="45"/>
      <c r="AR993" s="45"/>
      <c r="AS993" s="45"/>
      <c r="AT993" s="45"/>
      <c r="AU993" s="45"/>
      <c r="AV993" s="45"/>
      <c r="AW993" s="45"/>
      <c r="AX993" s="45"/>
      <c r="AY993" s="45"/>
      <c r="AZ993" s="45"/>
      <c r="BA993" s="45"/>
      <c r="BB993" s="45"/>
      <c r="BC993" s="45"/>
      <c r="BD993" s="45"/>
      <c r="BE993" s="45"/>
      <c r="BF993" s="44"/>
      <c r="BG993" s="46"/>
    </row>
    <row r="994" spans="1:59" s="42" customFormat="1" ht="15.75" customHeight="1">
      <c r="A994" s="43"/>
      <c r="B994" s="44"/>
      <c r="C994" s="44"/>
      <c r="D994" s="44"/>
      <c r="E994" s="44"/>
      <c r="F994" s="44"/>
      <c r="G994" s="44"/>
      <c r="H994" s="44"/>
      <c r="I994" s="44"/>
      <c r="J994" s="44"/>
      <c r="K994" s="44"/>
      <c r="L994" s="44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  <c r="AA994" s="45"/>
      <c r="AB994" s="45"/>
      <c r="AC994" s="45"/>
      <c r="AD994" s="45"/>
      <c r="AE994" s="45"/>
      <c r="AF994" s="45"/>
      <c r="AG994" s="45"/>
      <c r="AH994" s="45"/>
      <c r="AI994" s="45"/>
      <c r="AJ994" s="45"/>
      <c r="AK994" s="45"/>
      <c r="AL994" s="45"/>
      <c r="AM994" s="45"/>
      <c r="AN994" s="45"/>
      <c r="AO994" s="45"/>
      <c r="AP994" s="45"/>
      <c r="AQ994" s="45"/>
      <c r="AR994" s="45"/>
      <c r="AS994" s="45"/>
      <c r="AT994" s="45"/>
      <c r="AU994" s="45"/>
      <c r="AV994" s="45"/>
      <c r="AW994" s="45"/>
      <c r="AX994" s="45"/>
      <c r="AY994" s="45"/>
      <c r="AZ994" s="45"/>
      <c r="BA994" s="45"/>
      <c r="BB994" s="45"/>
      <c r="BC994" s="45"/>
      <c r="BD994" s="45"/>
      <c r="BE994" s="45"/>
      <c r="BF994" s="44"/>
      <c r="BG994" s="46"/>
    </row>
    <row r="995" spans="1:59" s="42" customFormat="1" ht="15.75" customHeight="1">
      <c r="A995" s="43"/>
      <c r="B995" s="44"/>
      <c r="C995" s="44"/>
      <c r="D995" s="44"/>
      <c r="E995" s="44"/>
      <c r="F995" s="44"/>
      <c r="G995" s="44"/>
      <c r="H995" s="44"/>
      <c r="I995" s="44"/>
      <c r="J995" s="44"/>
      <c r="K995" s="44"/>
      <c r="L995" s="44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  <c r="AA995" s="45"/>
      <c r="AB995" s="45"/>
      <c r="AC995" s="45"/>
      <c r="AD995" s="45"/>
      <c r="AE995" s="45"/>
      <c r="AF995" s="45"/>
      <c r="AG995" s="45"/>
      <c r="AH995" s="45"/>
      <c r="AI995" s="45"/>
      <c r="AJ995" s="45"/>
      <c r="AK995" s="45"/>
      <c r="AL995" s="45"/>
      <c r="AM995" s="45"/>
      <c r="AN995" s="45"/>
      <c r="AO995" s="45"/>
      <c r="AP995" s="45"/>
      <c r="AQ995" s="45"/>
      <c r="AR995" s="45"/>
      <c r="AS995" s="45"/>
      <c r="AT995" s="45"/>
      <c r="AU995" s="45"/>
      <c r="AV995" s="45"/>
      <c r="AW995" s="45"/>
      <c r="AX995" s="45"/>
      <c r="AY995" s="45"/>
      <c r="AZ995" s="45"/>
      <c r="BA995" s="45"/>
      <c r="BB995" s="45"/>
      <c r="BC995" s="45"/>
      <c r="BD995" s="45"/>
      <c r="BE995" s="45"/>
      <c r="BF995" s="44"/>
      <c r="BG995" s="46"/>
    </row>
    <row r="996" spans="1:59" s="42" customFormat="1" ht="15.75" customHeight="1">
      <c r="A996" s="43"/>
      <c r="B996" s="44"/>
      <c r="C996" s="44"/>
      <c r="D996" s="44"/>
      <c r="E996" s="44"/>
      <c r="F996" s="44"/>
      <c r="G996" s="44"/>
      <c r="H996" s="44"/>
      <c r="I996" s="44"/>
      <c r="J996" s="44"/>
      <c r="K996" s="44"/>
      <c r="L996" s="44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  <c r="AA996" s="45"/>
      <c r="AB996" s="45"/>
      <c r="AC996" s="45"/>
      <c r="AD996" s="45"/>
      <c r="AE996" s="45"/>
      <c r="AF996" s="45"/>
      <c r="AG996" s="45"/>
      <c r="AH996" s="45"/>
      <c r="AI996" s="45"/>
      <c r="AJ996" s="45"/>
      <c r="AK996" s="45"/>
      <c r="AL996" s="45"/>
      <c r="AM996" s="45"/>
      <c r="AN996" s="45"/>
      <c r="AO996" s="45"/>
      <c r="AP996" s="45"/>
      <c r="AQ996" s="45"/>
      <c r="AR996" s="45"/>
      <c r="AS996" s="45"/>
      <c r="AT996" s="45"/>
      <c r="AU996" s="45"/>
      <c r="AV996" s="45"/>
      <c r="AW996" s="45"/>
      <c r="AX996" s="45"/>
      <c r="AY996" s="45"/>
      <c r="AZ996" s="45"/>
      <c r="BA996" s="45"/>
      <c r="BB996" s="45"/>
      <c r="BC996" s="45"/>
      <c r="BD996" s="45"/>
      <c r="BE996" s="45"/>
      <c r="BF996" s="44"/>
      <c r="BG996" s="46"/>
    </row>
    <row r="997" spans="1:59" s="42" customFormat="1" ht="15.75" customHeight="1">
      <c r="A997" s="43"/>
      <c r="B997" s="44"/>
      <c r="C997" s="44"/>
      <c r="D997" s="44"/>
      <c r="E997" s="44"/>
      <c r="F997" s="44"/>
      <c r="G997" s="44"/>
      <c r="H997" s="44"/>
      <c r="I997" s="44"/>
      <c r="J997" s="44"/>
      <c r="K997" s="44"/>
      <c r="L997" s="44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  <c r="AA997" s="45"/>
      <c r="AB997" s="45"/>
      <c r="AC997" s="45"/>
      <c r="AD997" s="45"/>
      <c r="AE997" s="45"/>
      <c r="AF997" s="45"/>
      <c r="AG997" s="45"/>
      <c r="AH997" s="45"/>
      <c r="AI997" s="45"/>
      <c r="AJ997" s="45"/>
      <c r="AK997" s="45"/>
      <c r="AL997" s="45"/>
      <c r="AM997" s="45"/>
      <c r="AN997" s="45"/>
      <c r="AO997" s="45"/>
      <c r="AP997" s="45"/>
      <c r="AQ997" s="45"/>
      <c r="AR997" s="45"/>
      <c r="AS997" s="45"/>
      <c r="AT997" s="45"/>
      <c r="AU997" s="45"/>
      <c r="AV997" s="45"/>
      <c r="AW997" s="45"/>
      <c r="AX997" s="45"/>
      <c r="AY997" s="45"/>
      <c r="AZ997" s="45"/>
      <c r="BA997" s="45"/>
      <c r="BB997" s="45"/>
      <c r="BC997" s="45"/>
      <c r="BD997" s="45"/>
      <c r="BE997" s="45"/>
      <c r="BF997" s="44"/>
      <c r="BG997" s="46"/>
    </row>
    <row r="998" spans="1:59" s="42" customFormat="1" ht="15.75" customHeight="1">
      <c r="A998" s="43"/>
      <c r="B998" s="44"/>
      <c r="C998" s="44"/>
      <c r="D998" s="44"/>
      <c r="E998" s="44"/>
      <c r="F998" s="44"/>
      <c r="G998" s="44"/>
      <c r="H998" s="44"/>
      <c r="I998" s="44"/>
      <c r="J998" s="44"/>
      <c r="K998" s="44"/>
      <c r="L998" s="44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  <c r="AA998" s="45"/>
      <c r="AB998" s="45"/>
      <c r="AC998" s="45"/>
      <c r="AD998" s="45"/>
      <c r="AE998" s="45"/>
      <c r="AF998" s="45"/>
      <c r="AG998" s="45"/>
      <c r="AH998" s="45"/>
      <c r="AI998" s="45"/>
      <c r="AJ998" s="45"/>
      <c r="AK998" s="45"/>
      <c r="AL998" s="45"/>
      <c r="AM998" s="45"/>
      <c r="AN998" s="45"/>
      <c r="AO998" s="45"/>
      <c r="AP998" s="45"/>
      <c r="AQ998" s="45"/>
      <c r="AR998" s="45"/>
      <c r="AS998" s="45"/>
      <c r="AT998" s="45"/>
      <c r="AU998" s="45"/>
      <c r="AV998" s="45"/>
      <c r="AW998" s="45"/>
      <c r="AX998" s="45"/>
      <c r="AY998" s="45"/>
      <c r="AZ998" s="45"/>
      <c r="BA998" s="45"/>
      <c r="BB998" s="45"/>
      <c r="BC998" s="45"/>
      <c r="BD998" s="45"/>
      <c r="BE998" s="45"/>
      <c r="BF998" s="44"/>
      <c r="BG998" s="46"/>
    </row>
    <row r="999" spans="1:59" s="42" customFormat="1" ht="15.75" customHeight="1">
      <c r="A999" s="43"/>
      <c r="B999" s="44"/>
      <c r="C999" s="44"/>
      <c r="D999" s="44"/>
      <c r="E999" s="44"/>
      <c r="F999" s="44"/>
      <c r="G999" s="44"/>
      <c r="H999" s="44"/>
      <c r="I999" s="44"/>
      <c r="J999" s="44"/>
      <c r="K999" s="44"/>
      <c r="L999" s="44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  <c r="AA999" s="45"/>
      <c r="AB999" s="45"/>
      <c r="AC999" s="45"/>
      <c r="AD999" s="45"/>
      <c r="AE999" s="45"/>
      <c r="AF999" s="45"/>
      <c r="AG999" s="45"/>
      <c r="AH999" s="45"/>
      <c r="AI999" s="45"/>
      <c r="AJ999" s="45"/>
      <c r="AK999" s="45"/>
      <c r="AL999" s="45"/>
      <c r="AM999" s="45"/>
      <c r="AN999" s="45"/>
      <c r="AO999" s="45"/>
      <c r="AP999" s="45"/>
      <c r="AQ999" s="45"/>
      <c r="AR999" s="45"/>
      <c r="AS999" s="45"/>
      <c r="AT999" s="45"/>
      <c r="AU999" s="45"/>
      <c r="AV999" s="45"/>
      <c r="AW999" s="45"/>
      <c r="AX999" s="45"/>
      <c r="AY999" s="45"/>
      <c r="AZ999" s="45"/>
      <c r="BA999" s="45"/>
      <c r="BB999" s="45"/>
      <c r="BC999" s="45"/>
      <c r="BD999" s="45"/>
      <c r="BE999" s="45"/>
      <c r="BF999" s="44"/>
      <c r="BG999" s="46"/>
    </row>
    <row r="1000" spans="1:59" s="42" customFormat="1" ht="15.75" customHeight="1">
      <c r="A1000" s="43"/>
      <c r="B1000" s="44"/>
      <c r="C1000" s="44"/>
      <c r="D1000" s="44"/>
      <c r="E1000" s="44"/>
      <c r="F1000" s="44"/>
      <c r="G1000" s="44"/>
      <c r="H1000" s="44"/>
      <c r="I1000" s="44"/>
      <c r="J1000" s="44"/>
      <c r="K1000" s="44"/>
      <c r="L1000" s="44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  <c r="AA1000" s="45"/>
      <c r="AB1000" s="45"/>
      <c r="AC1000" s="45"/>
      <c r="AD1000" s="45"/>
      <c r="AE1000" s="45"/>
      <c r="AF1000" s="45"/>
      <c r="AG1000" s="45"/>
      <c r="AH1000" s="45"/>
      <c r="AI1000" s="45"/>
      <c r="AJ1000" s="45"/>
      <c r="AK1000" s="45"/>
      <c r="AL1000" s="45"/>
      <c r="AM1000" s="45"/>
      <c r="AN1000" s="45"/>
      <c r="AO1000" s="45"/>
      <c r="AP1000" s="45"/>
      <c r="AQ1000" s="45"/>
      <c r="AR1000" s="45"/>
      <c r="AS1000" s="45"/>
      <c r="AT1000" s="45"/>
      <c r="AU1000" s="45"/>
      <c r="AV1000" s="45"/>
      <c r="AW1000" s="45"/>
      <c r="AX1000" s="45"/>
      <c r="AY1000" s="45"/>
      <c r="AZ1000" s="45"/>
      <c r="BA1000" s="45"/>
      <c r="BB1000" s="45"/>
      <c r="BC1000" s="45"/>
      <c r="BD1000" s="45"/>
      <c r="BE1000" s="45"/>
      <c r="BF1000" s="44"/>
      <c r="BG1000" s="46"/>
    </row>
    <row r="1001" spans="1:59" s="42" customFormat="1" ht="15.75" customHeight="1">
      <c r="A1001" s="43"/>
      <c r="B1001" s="44"/>
      <c r="C1001" s="44"/>
      <c r="D1001" s="44"/>
      <c r="E1001" s="44"/>
      <c r="F1001" s="44"/>
      <c r="G1001" s="44"/>
      <c r="H1001" s="44"/>
      <c r="I1001" s="44"/>
      <c r="J1001" s="44"/>
      <c r="K1001" s="44"/>
      <c r="L1001" s="44"/>
      <c r="M1001" s="45"/>
      <c r="N1001" s="45"/>
      <c r="O1001" s="45"/>
      <c r="P1001" s="45"/>
      <c r="Q1001" s="45"/>
      <c r="R1001" s="45"/>
      <c r="S1001" s="45"/>
      <c r="T1001" s="45"/>
      <c r="U1001" s="45"/>
      <c r="V1001" s="45"/>
      <c r="W1001" s="45"/>
      <c r="X1001" s="45"/>
      <c r="Y1001" s="45"/>
      <c r="Z1001" s="45"/>
      <c r="AA1001" s="45"/>
      <c r="AB1001" s="45"/>
      <c r="AC1001" s="45"/>
      <c r="AD1001" s="45"/>
      <c r="AE1001" s="45"/>
      <c r="AF1001" s="45"/>
      <c r="AG1001" s="45"/>
      <c r="AH1001" s="45"/>
      <c r="AI1001" s="45"/>
      <c r="AJ1001" s="45"/>
      <c r="AK1001" s="45"/>
      <c r="AL1001" s="45"/>
      <c r="AM1001" s="45"/>
      <c r="AN1001" s="45"/>
      <c r="AO1001" s="45"/>
      <c r="AP1001" s="45"/>
      <c r="AQ1001" s="45"/>
      <c r="AR1001" s="45"/>
      <c r="AS1001" s="45"/>
      <c r="AT1001" s="45"/>
      <c r="AU1001" s="45"/>
      <c r="AV1001" s="45"/>
      <c r="AW1001" s="45"/>
      <c r="AX1001" s="45"/>
      <c r="AY1001" s="45"/>
      <c r="AZ1001" s="45"/>
      <c r="BA1001" s="45"/>
      <c r="BB1001" s="45"/>
      <c r="BC1001" s="45"/>
      <c r="BD1001" s="45"/>
      <c r="BE1001" s="45"/>
      <c r="BF1001" s="44"/>
      <c r="BG1001" s="46"/>
    </row>
    <row r="1002" spans="1:59" s="42" customFormat="1" ht="15.75" customHeight="1">
      <c r="A1002" s="43"/>
      <c r="B1002" s="44"/>
      <c r="C1002" s="44"/>
      <c r="D1002" s="44"/>
      <c r="E1002" s="44"/>
      <c r="F1002" s="44"/>
      <c r="G1002" s="44"/>
      <c r="H1002" s="44"/>
      <c r="I1002" s="44"/>
      <c r="J1002" s="44"/>
      <c r="K1002" s="44"/>
      <c r="L1002" s="44"/>
      <c r="M1002" s="45"/>
      <c r="N1002" s="45"/>
      <c r="O1002" s="45"/>
      <c r="P1002" s="45"/>
      <c r="Q1002" s="45"/>
      <c r="R1002" s="45"/>
      <c r="S1002" s="45"/>
      <c r="T1002" s="45"/>
      <c r="U1002" s="45"/>
      <c r="V1002" s="45"/>
      <c r="W1002" s="45"/>
      <c r="X1002" s="45"/>
      <c r="Y1002" s="45"/>
      <c r="Z1002" s="45"/>
      <c r="AA1002" s="45"/>
      <c r="AB1002" s="45"/>
      <c r="AC1002" s="45"/>
      <c r="AD1002" s="45"/>
      <c r="AE1002" s="45"/>
      <c r="AF1002" s="45"/>
      <c r="AG1002" s="45"/>
      <c r="AH1002" s="45"/>
      <c r="AI1002" s="45"/>
      <c r="AJ1002" s="45"/>
      <c r="AK1002" s="45"/>
      <c r="AL1002" s="45"/>
      <c r="AM1002" s="45"/>
      <c r="AN1002" s="45"/>
      <c r="AO1002" s="45"/>
      <c r="AP1002" s="45"/>
      <c r="AQ1002" s="45"/>
      <c r="AR1002" s="45"/>
      <c r="AS1002" s="45"/>
      <c r="AT1002" s="45"/>
      <c r="AU1002" s="45"/>
      <c r="AV1002" s="45"/>
      <c r="AW1002" s="45"/>
      <c r="AX1002" s="45"/>
      <c r="AY1002" s="45"/>
      <c r="AZ1002" s="45"/>
      <c r="BA1002" s="45"/>
      <c r="BB1002" s="45"/>
      <c r="BC1002" s="45"/>
      <c r="BD1002" s="45"/>
      <c r="BE1002" s="45"/>
      <c r="BF1002" s="44"/>
      <c r="BG1002" s="46"/>
    </row>
    <row r="1003" spans="1:59" s="42" customFormat="1" ht="15.75" customHeight="1">
      <c r="A1003" s="43"/>
      <c r="B1003" s="44"/>
      <c r="C1003" s="44"/>
      <c r="D1003" s="44"/>
      <c r="E1003" s="44"/>
      <c r="F1003" s="44"/>
      <c r="G1003" s="44"/>
      <c r="H1003" s="44"/>
      <c r="I1003" s="44"/>
      <c r="J1003" s="44"/>
      <c r="K1003" s="44"/>
      <c r="L1003" s="44"/>
      <c r="M1003" s="45"/>
      <c r="N1003" s="45"/>
      <c r="O1003" s="45"/>
      <c r="P1003" s="45"/>
      <c r="Q1003" s="45"/>
      <c r="R1003" s="45"/>
      <c r="S1003" s="45"/>
      <c r="T1003" s="45"/>
      <c r="U1003" s="45"/>
      <c r="V1003" s="45"/>
      <c r="W1003" s="45"/>
      <c r="X1003" s="45"/>
      <c r="Y1003" s="45"/>
      <c r="Z1003" s="45"/>
      <c r="AA1003" s="45"/>
      <c r="AB1003" s="45"/>
      <c r="AC1003" s="45"/>
      <c r="AD1003" s="45"/>
      <c r="AE1003" s="45"/>
      <c r="AF1003" s="45"/>
      <c r="AG1003" s="45"/>
      <c r="AH1003" s="45"/>
      <c r="AI1003" s="45"/>
      <c r="AJ1003" s="45"/>
      <c r="AK1003" s="45"/>
      <c r="AL1003" s="45"/>
      <c r="AM1003" s="45"/>
      <c r="AN1003" s="45"/>
      <c r="AO1003" s="45"/>
      <c r="AP1003" s="45"/>
      <c r="AQ1003" s="45"/>
      <c r="AR1003" s="45"/>
      <c r="AS1003" s="45"/>
      <c r="AT1003" s="45"/>
      <c r="AU1003" s="45"/>
      <c r="AV1003" s="45"/>
      <c r="AW1003" s="45"/>
      <c r="AX1003" s="45"/>
      <c r="AY1003" s="45"/>
      <c r="AZ1003" s="45"/>
      <c r="BA1003" s="45"/>
      <c r="BB1003" s="45"/>
      <c r="BC1003" s="45"/>
      <c r="BD1003" s="45"/>
      <c r="BE1003" s="45"/>
      <c r="BF1003" s="44"/>
      <c r="BG1003" s="46"/>
    </row>
    <row r="1004" spans="1:59" s="42" customFormat="1" ht="15.75" customHeight="1">
      <c r="A1004" s="43"/>
      <c r="B1004" s="44"/>
      <c r="C1004" s="44"/>
      <c r="D1004" s="44"/>
      <c r="E1004" s="44"/>
      <c r="F1004" s="44"/>
      <c r="G1004" s="44"/>
      <c r="H1004" s="44"/>
      <c r="I1004" s="44"/>
      <c r="J1004" s="44"/>
      <c r="K1004" s="44"/>
      <c r="L1004" s="44"/>
      <c r="M1004" s="45"/>
      <c r="N1004" s="45"/>
      <c r="O1004" s="45"/>
      <c r="P1004" s="45"/>
      <c r="Q1004" s="45"/>
      <c r="R1004" s="45"/>
      <c r="S1004" s="45"/>
      <c r="T1004" s="45"/>
      <c r="U1004" s="45"/>
      <c r="V1004" s="45"/>
      <c r="W1004" s="45"/>
      <c r="X1004" s="45"/>
      <c r="Y1004" s="45"/>
      <c r="Z1004" s="45"/>
      <c r="AA1004" s="45"/>
      <c r="AB1004" s="45"/>
      <c r="AC1004" s="45"/>
      <c r="AD1004" s="45"/>
      <c r="AE1004" s="45"/>
      <c r="AF1004" s="45"/>
      <c r="AG1004" s="45"/>
      <c r="AH1004" s="45"/>
      <c r="AI1004" s="45"/>
      <c r="AJ1004" s="45"/>
      <c r="AK1004" s="45"/>
      <c r="AL1004" s="45"/>
      <c r="AM1004" s="45"/>
      <c r="AN1004" s="45"/>
      <c r="AO1004" s="45"/>
      <c r="AP1004" s="45"/>
      <c r="AQ1004" s="45"/>
      <c r="AR1004" s="45"/>
      <c r="AS1004" s="45"/>
      <c r="AT1004" s="45"/>
      <c r="AU1004" s="45"/>
      <c r="AV1004" s="45"/>
      <c r="AW1004" s="45"/>
      <c r="AX1004" s="45"/>
      <c r="AY1004" s="45"/>
      <c r="AZ1004" s="45"/>
      <c r="BA1004" s="45"/>
      <c r="BB1004" s="45"/>
      <c r="BC1004" s="45"/>
      <c r="BD1004" s="45"/>
      <c r="BE1004" s="45"/>
      <c r="BF1004" s="44"/>
      <c r="BG1004" s="46"/>
    </row>
    <row r="1005" spans="1:59" s="42" customFormat="1" ht="15.75" customHeight="1">
      <c r="A1005" s="43"/>
      <c r="B1005" s="44"/>
      <c r="C1005" s="44"/>
      <c r="D1005" s="44"/>
      <c r="E1005" s="44"/>
      <c r="F1005" s="44"/>
      <c r="G1005" s="44"/>
      <c r="H1005" s="44"/>
      <c r="I1005" s="44"/>
      <c r="J1005" s="44"/>
      <c r="K1005" s="44"/>
      <c r="L1005" s="44"/>
      <c r="M1005" s="45"/>
      <c r="N1005" s="45"/>
      <c r="O1005" s="45"/>
      <c r="P1005" s="45"/>
      <c r="Q1005" s="45"/>
      <c r="R1005" s="45"/>
      <c r="S1005" s="45"/>
      <c r="T1005" s="45"/>
      <c r="U1005" s="45"/>
      <c r="V1005" s="45"/>
      <c r="W1005" s="45"/>
      <c r="X1005" s="45"/>
      <c r="Y1005" s="45"/>
      <c r="Z1005" s="45"/>
      <c r="AA1005" s="45"/>
      <c r="AB1005" s="45"/>
      <c r="AC1005" s="45"/>
      <c r="AD1005" s="45"/>
      <c r="AE1005" s="45"/>
      <c r="AF1005" s="45"/>
      <c r="AG1005" s="45"/>
      <c r="AH1005" s="45"/>
      <c r="AI1005" s="45"/>
      <c r="AJ1005" s="45"/>
      <c r="AK1005" s="45"/>
      <c r="AL1005" s="45"/>
      <c r="AM1005" s="45"/>
      <c r="AN1005" s="45"/>
      <c r="AO1005" s="45"/>
      <c r="AP1005" s="45"/>
      <c r="AQ1005" s="45"/>
      <c r="AR1005" s="45"/>
      <c r="AS1005" s="45"/>
      <c r="AT1005" s="45"/>
      <c r="AU1005" s="45"/>
      <c r="AV1005" s="45"/>
      <c r="AW1005" s="45"/>
      <c r="AX1005" s="45"/>
      <c r="AY1005" s="45"/>
      <c r="AZ1005" s="45"/>
      <c r="BA1005" s="45"/>
      <c r="BB1005" s="45"/>
      <c r="BC1005" s="45"/>
      <c r="BD1005" s="45"/>
      <c r="BE1005" s="45"/>
      <c r="BF1005" s="44"/>
      <c r="BG1005" s="46"/>
    </row>
    <row r="1006" spans="1:59" s="42" customFormat="1" ht="15.75" customHeight="1">
      <c r="A1006" s="43"/>
      <c r="B1006" s="44"/>
      <c r="C1006" s="44"/>
      <c r="D1006" s="44"/>
      <c r="E1006" s="44"/>
      <c r="F1006" s="44"/>
      <c r="G1006" s="44"/>
      <c r="H1006" s="44"/>
      <c r="I1006" s="44"/>
      <c r="J1006" s="44"/>
      <c r="K1006" s="44"/>
      <c r="L1006" s="44"/>
      <c r="M1006" s="45"/>
      <c r="N1006" s="45"/>
      <c r="O1006" s="45"/>
      <c r="P1006" s="45"/>
      <c r="Q1006" s="45"/>
      <c r="R1006" s="45"/>
      <c r="S1006" s="45"/>
      <c r="T1006" s="45"/>
      <c r="U1006" s="45"/>
      <c r="V1006" s="45"/>
      <c r="W1006" s="45"/>
      <c r="X1006" s="45"/>
      <c r="Y1006" s="45"/>
      <c r="Z1006" s="45"/>
      <c r="AA1006" s="45"/>
      <c r="AB1006" s="45"/>
      <c r="AC1006" s="45"/>
      <c r="AD1006" s="45"/>
      <c r="AE1006" s="45"/>
      <c r="AF1006" s="45"/>
      <c r="AG1006" s="45"/>
      <c r="AH1006" s="45"/>
      <c r="AI1006" s="45"/>
      <c r="AJ1006" s="45"/>
      <c r="AK1006" s="45"/>
      <c r="AL1006" s="45"/>
      <c r="AM1006" s="45"/>
      <c r="AN1006" s="45"/>
      <c r="AO1006" s="45"/>
      <c r="AP1006" s="45"/>
      <c r="AQ1006" s="45"/>
      <c r="AR1006" s="45"/>
      <c r="AS1006" s="45"/>
      <c r="AT1006" s="45"/>
      <c r="AU1006" s="45"/>
      <c r="AV1006" s="45"/>
      <c r="AW1006" s="45"/>
      <c r="AX1006" s="45"/>
      <c r="AY1006" s="45"/>
      <c r="AZ1006" s="45"/>
      <c r="BA1006" s="45"/>
      <c r="BB1006" s="45"/>
      <c r="BC1006" s="45"/>
      <c r="BD1006" s="45"/>
      <c r="BE1006" s="45"/>
      <c r="BF1006" s="44"/>
      <c r="BG1006" s="46"/>
    </row>
    <row r="1007" spans="1:59" s="42" customFormat="1" ht="15.75" customHeight="1">
      <c r="A1007" s="43"/>
      <c r="B1007" s="44"/>
      <c r="C1007" s="44"/>
      <c r="D1007" s="44"/>
      <c r="E1007" s="44"/>
      <c r="F1007" s="44"/>
      <c r="G1007" s="44"/>
      <c r="H1007" s="44"/>
      <c r="I1007" s="44"/>
      <c r="J1007" s="44"/>
      <c r="K1007" s="44"/>
      <c r="L1007" s="44"/>
      <c r="M1007" s="45"/>
      <c r="N1007" s="45"/>
      <c r="O1007" s="45"/>
      <c r="P1007" s="45"/>
      <c r="Q1007" s="45"/>
      <c r="R1007" s="45"/>
      <c r="S1007" s="45"/>
      <c r="T1007" s="45"/>
      <c r="U1007" s="45"/>
      <c r="V1007" s="45"/>
      <c r="W1007" s="45"/>
      <c r="X1007" s="45"/>
      <c r="Y1007" s="45"/>
      <c r="Z1007" s="45"/>
      <c r="AA1007" s="45"/>
      <c r="AB1007" s="45"/>
      <c r="AC1007" s="45"/>
      <c r="AD1007" s="45"/>
      <c r="AE1007" s="45"/>
      <c r="AF1007" s="45"/>
      <c r="AG1007" s="45"/>
      <c r="AH1007" s="45"/>
      <c r="AI1007" s="45"/>
      <c r="AJ1007" s="45"/>
      <c r="AK1007" s="45"/>
      <c r="AL1007" s="45"/>
      <c r="AM1007" s="45"/>
      <c r="AN1007" s="45"/>
      <c r="AO1007" s="45"/>
      <c r="AP1007" s="45"/>
      <c r="AQ1007" s="45"/>
      <c r="AR1007" s="45"/>
      <c r="AS1007" s="45"/>
      <c r="AT1007" s="45"/>
      <c r="AU1007" s="45"/>
      <c r="AV1007" s="45"/>
      <c r="AW1007" s="45"/>
      <c r="AX1007" s="45"/>
      <c r="AY1007" s="45"/>
      <c r="AZ1007" s="45"/>
      <c r="BA1007" s="45"/>
      <c r="BB1007" s="45"/>
      <c r="BC1007" s="45"/>
      <c r="BD1007" s="45"/>
      <c r="BE1007" s="45"/>
      <c r="BF1007" s="44"/>
      <c r="BG1007" s="46"/>
    </row>
    <row r="1008" spans="1:59" s="42" customFormat="1" ht="15.75" customHeight="1">
      <c r="A1008" s="43"/>
      <c r="B1008" s="44"/>
      <c r="C1008" s="44"/>
      <c r="D1008" s="44"/>
      <c r="E1008" s="44"/>
      <c r="F1008" s="44"/>
      <c r="G1008" s="44"/>
      <c r="H1008" s="44"/>
      <c r="I1008" s="44"/>
      <c r="J1008" s="44"/>
      <c r="K1008" s="44"/>
      <c r="L1008" s="44"/>
      <c r="M1008" s="45"/>
      <c r="N1008" s="45"/>
      <c r="O1008" s="45"/>
      <c r="P1008" s="45"/>
      <c r="Q1008" s="45"/>
      <c r="R1008" s="45"/>
      <c r="S1008" s="45"/>
      <c r="T1008" s="45"/>
      <c r="U1008" s="45"/>
      <c r="V1008" s="45"/>
      <c r="W1008" s="45"/>
      <c r="X1008" s="45"/>
      <c r="Y1008" s="45"/>
      <c r="Z1008" s="45"/>
      <c r="AA1008" s="45"/>
      <c r="AB1008" s="45"/>
      <c r="AC1008" s="45"/>
      <c r="AD1008" s="45"/>
      <c r="AE1008" s="45"/>
      <c r="AF1008" s="45"/>
      <c r="AG1008" s="45"/>
      <c r="AH1008" s="45"/>
      <c r="AI1008" s="45"/>
      <c r="AJ1008" s="45"/>
      <c r="AK1008" s="45"/>
      <c r="AL1008" s="45"/>
      <c r="AM1008" s="45"/>
      <c r="AN1008" s="45"/>
      <c r="AO1008" s="45"/>
      <c r="AP1008" s="45"/>
      <c r="AQ1008" s="45"/>
      <c r="AR1008" s="45"/>
      <c r="AS1008" s="45"/>
      <c r="AT1008" s="45"/>
      <c r="AU1008" s="45"/>
      <c r="AV1008" s="45"/>
      <c r="AW1008" s="45"/>
      <c r="AX1008" s="45"/>
      <c r="AY1008" s="45"/>
      <c r="AZ1008" s="45"/>
      <c r="BA1008" s="45"/>
      <c r="BB1008" s="45"/>
      <c r="BC1008" s="45"/>
      <c r="BD1008" s="45"/>
      <c r="BE1008" s="45"/>
      <c r="BF1008" s="44"/>
      <c r="BG1008" s="46"/>
    </row>
    <row r="1009" spans="1:59" s="42" customFormat="1" ht="15.75" customHeight="1">
      <c r="A1009" s="43"/>
      <c r="B1009" s="44"/>
      <c r="C1009" s="44"/>
      <c r="D1009" s="44"/>
      <c r="E1009" s="44"/>
      <c r="F1009" s="44"/>
      <c r="G1009" s="44"/>
      <c r="H1009" s="44"/>
      <c r="I1009" s="44"/>
      <c r="J1009" s="44"/>
      <c r="K1009" s="44"/>
      <c r="L1009" s="44"/>
      <c r="M1009" s="45"/>
      <c r="N1009" s="45"/>
      <c r="O1009" s="45"/>
      <c r="P1009" s="45"/>
      <c r="Q1009" s="45"/>
      <c r="R1009" s="45"/>
      <c r="S1009" s="45"/>
      <c r="T1009" s="45"/>
      <c r="U1009" s="45"/>
      <c r="V1009" s="45"/>
      <c r="W1009" s="45"/>
      <c r="X1009" s="45"/>
      <c r="Y1009" s="45"/>
      <c r="Z1009" s="45"/>
      <c r="AA1009" s="45"/>
      <c r="AB1009" s="45"/>
      <c r="AC1009" s="45"/>
      <c r="AD1009" s="45"/>
      <c r="AE1009" s="45"/>
      <c r="AF1009" s="45"/>
      <c r="AG1009" s="45"/>
      <c r="AH1009" s="45"/>
      <c r="AI1009" s="45"/>
      <c r="AJ1009" s="45"/>
      <c r="AK1009" s="45"/>
      <c r="AL1009" s="45"/>
      <c r="AM1009" s="45"/>
      <c r="AN1009" s="45"/>
      <c r="AO1009" s="45"/>
      <c r="AP1009" s="45"/>
      <c r="AQ1009" s="45"/>
      <c r="AR1009" s="45"/>
      <c r="AS1009" s="45"/>
      <c r="AT1009" s="45"/>
      <c r="AU1009" s="45"/>
      <c r="AV1009" s="45"/>
      <c r="AW1009" s="45"/>
      <c r="AX1009" s="45"/>
      <c r="AY1009" s="45"/>
      <c r="AZ1009" s="45"/>
      <c r="BA1009" s="45"/>
      <c r="BB1009" s="45"/>
      <c r="BC1009" s="45"/>
      <c r="BD1009" s="45"/>
      <c r="BE1009" s="45"/>
      <c r="BF1009" s="44"/>
      <c r="BG1009" s="46"/>
    </row>
    <row r="1010" spans="1:59" s="42" customFormat="1" ht="15.75" customHeight="1">
      <c r="A1010" s="43"/>
      <c r="B1010" s="44"/>
      <c r="C1010" s="44"/>
      <c r="D1010" s="44"/>
      <c r="E1010" s="44"/>
      <c r="F1010" s="44"/>
      <c r="G1010" s="44"/>
      <c r="H1010" s="44"/>
      <c r="I1010" s="44"/>
      <c r="J1010" s="44"/>
      <c r="K1010" s="44"/>
      <c r="L1010" s="44"/>
      <c r="M1010" s="45"/>
      <c r="N1010" s="45"/>
      <c r="O1010" s="45"/>
      <c r="P1010" s="45"/>
      <c r="Q1010" s="45"/>
      <c r="R1010" s="45"/>
      <c r="S1010" s="45"/>
      <c r="T1010" s="45"/>
      <c r="U1010" s="45"/>
      <c r="V1010" s="45"/>
      <c r="W1010" s="45"/>
      <c r="X1010" s="45"/>
      <c r="Y1010" s="45"/>
      <c r="Z1010" s="45"/>
      <c r="AA1010" s="45"/>
      <c r="AB1010" s="45"/>
      <c r="AC1010" s="45"/>
      <c r="AD1010" s="45"/>
      <c r="AE1010" s="45"/>
      <c r="AF1010" s="45"/>
      <c r="AG1010" s="45"/>
      <c r="AH1010" s="45"/>
      <c r="AI1010" s="45"/>
      <c r="AJ1010" s="45"/>
      <c r="AK1010" s="45"/>
      <c r="AL1010" s="45"/>
      <c r="AM1010" s="45"/>
      <c r="AN1010" s="45"/>
      <c r="AO1010" s="45"/>
      <c r="AP1010" s="45"/>
      <c r="AQ1010" s="45"/>
      <c r="AR1010" s="45"/>
      <c r="AS1010" s="45"/>
      <c r="AT1010" s="45"/>
      <c r="AU1010" s="45"/>
      <c r="AV1010" s="45"/>
      <c r="AW1010" s="45"/>
      <c r="AX1010" s="45"/>
      <c r="AY1010" s="45"/>
      <c r="AZ1010" s="45"/>
      <c r="BA1010" s="45"/>
      <c r="BB1010" s="45"/>
      <c r="BC1010" s="45"/>
      <c r="BD1010" s="45"/>
      <c r="BE1010" s="45"/>
      <c r="BF1010" s="44"/>
      <c r="BG1010" s="46"/>
    </row>
    <row r="1011" spans="1:59" s="42" customFormat="1" ht="15.75" customHeight="1">
      <c r="A1011" s="43"/>
      <c r="B1011" s="44"/>
      <c r="C1011" s="44"/>
      <c r="D1011" s="44"/>
      <c r="E1011" s="44"/>
      <c r="F1011" s="44"/>
      <c r="G1011" s="44"/>
      <c r="H1011" s="44"/>
      <c r="I1011" s="44"/>
      <c r="J1011" s="44"/>
      <c r="K1011" s="44"/>
      <c r="L1011" s="44"/>
      <c r="M1011" s="45"/>
      <c r="N1011" s="45"/>
      <c r="O1011" s="45"/>
      <c r="P1011" s="45"/>
      <c r="Q1011" s="45"/>
      <c r="R1011" s="45"/>
      <c r="S1011" s="45"/>
      <c r="T1011" s="45"/>
      <c r="U1011" s="45"/>
      <c r="V1011" s="45"/>
      <c r="W1011" s="45"/>
      <c r="X1011" s="45"/>
      <c r="Y1011" s="45"/>
      <c r="Z1011" s="45"/>
      <c r="AA1011" s="45"/>
      <c r="AB1011" s="45"/>
      <c r="AC1011" s="45"/>
      <c r="AD1011" s="45"/>
      <c r="AE1011" s="45"/>
      <c r="AF1011" s="45"/>
      <c r="AG1011" s="45"/>
      <c r="AH1011" s="45"/>
      <c r="AI1011" s="45"/>
      <c r="AJ1011" s="45"/>
      <c r="AK1011" s="45"/>
      <c r="AL1011" s="45"/>
      <c r="AM1011" s="45"/>
      <c r="AN1011" s="45"/>
      <c r="AO1011" s="45"/>
      <c r="AP1011" s="45"/>
      <c r="AQ1011" s="45"/>
      <c r="AR1011" s="45"/>
      <c r="AS1011" s="45"/>
      <c r="AT1011" s="45"/>
      <c r="AU1011" s="45"/>
      <c r="AV1011" s="45"/>
      <c r="AW1011" s="45"/>
      <c r="AX1011" s="45"/>
      <c r="AY1011" s="45"/>
      <c r="AZ1011" s="45"/>
      <c r="BA1011" s="45"/>
      <c r="BB1011" s="45"/>
      <c r="BC1011" s="45"/>
      <c r="BD1011" s="45"/>
      <c r="BE1011" s="45"/>
      <c r="BF1011" s="44"/>
      <c r="BG1011" s="46"/>
    </row>
    <row r="1012" spans="1:59" s="42" customFormat="1" ht="15.75" customHeight="1">
      <c r="A1012" s="43"/>
      <c r="B1012" s="44"/>
      <c r="C1012" s="44"/>
      <c r="D1012" s="44"/>
      <c r="E1012" s="44"/>
      <c r="F1012" s="44"/>
      <c r="G1012" s="44"/>
      <c r="H1012" s="44"/>
      <c r="I1012" s="44"/>
      <c r="J1012" s="44"/>
      <c r="K1012" s="44"/>
      <c r="L1012" s="44"/>
      <c r="M1012" s="45"/>
      <c r="N1012" s="45"/>
      <c r="O1012" s="45"/>
      <c r="P1012" s="45"/>
      <c r="Q1012" s="45"/>
      <c r="R1012" s="45"/>
      <c r="S1012" s="45"/>
      <c r="T1012" s="45"/>
      <c r="U1012" s="45"/>
      <c r="V1012" s="45"/>
      <c r="W1012" s="45"/>
      <c r="X1012" s="45"/>
      <c r="Y1012" s="45"/>
      <c r="Z1012" s="45"/>
      <c r="AA1012" s="45"/>
      <c r="AB1012" s="45"/>
      <c r="AC1012" s="45"/>
      <c r="AD1012" s="45"/>
      <c r="AE1012" s="45"/>
      <c r="AF1012" s="45"/>
      <c r="AG1012" s="45"/>
      <c r="AH1012" s="45"/>
      <c r="AI1012" s="45"/>
      <c r="AJ1012" s="45"/>
      <c r="AK1012" s="45"/>
      <c r="AL1012" s="45"/>
      <c r="AM1012" s="45"/>
      <c r="AN1012" s="45"/>
      <c r="AO1012" s="45"/>
      <c r="AP1012" s="45"/>
      <c r="AQ1012" s="45"/>
      <c r="AR1012" s="45"/>
      <c r="AS1012" s="45"/>
      <c r="AT1012" s="45"/>
      <c r="AU1012" s="45"/>
      <c r="AV1012" s="45"/>
      <c r="AW1012" s="45"/>
      <c r="AX1012" s="45"/>
      <c r="AY1012" s="45"/>
      <c r="AZ1012" s="45"/>
      <c r="BA1012" s="45"/>
      <c r="BB1012" s="45"/>
      <c r="BC1012" s="45"/>
      <c r="BD1012" s="45"/>
      <c r="BE1012" s="45"/>
      <c r="BF1012" s="44"/>
      <c r="BG1012" s="46"/>
    </row>
    <row r="1013" spans="1:59" s="42" customFormat="1" ht="15.75" customHeight="1">
      <c r="A1013" s="43"/>
      <c r="B1013" s="44"/>
      <c r="C1013" s="44"/>
      <c r="D1013" s="44"/>
      <c r="E1013" s="44"/>
      <c r="F1013" s="44"/>
      <c r="G1013" s="44"/>
      <c r="H1013" s="44"/>
      <c r="I1013" s="44"/>
      <c r="J1013" s="44"/>
      <c r="K1013" s="44"/>
      <c r="L1013" s="44"/>
      <c r="M1013" s="45"/>
      <c r="N1013" s="45"/>
      <c r="O1013" s="45"/>
      <c r="P1013" s="45"/>
      <c r="Q1013" s="45"/>
      <c r="R1013" s="45"/>
      <c r="S1013" s="45"/>
      <c r="T1013" s="45"/>
      <c r="U1013" s="45"/>
      <c r="V1013" s="45"/>
      <c r="W1013" s="45"/>
      <c r="X1013" s="45"/>
      <c r="Y1013" s="45"/>
      <c r="Z1013" s="45"/>
      <c r="AA1013" s="45"/>
      <c r="AB1013" s="45"/>
      <c r="AC1013" s="45"/>
      <c r="AD1013" s="45"/>
      <c r="AE1013" s="45"/>
      <c r="AF1013" s="45"/>
      <c r="AG1013" s="45"/>
      <c r="AH1013" s="45"/>
      <c r="AI1013" s="45"/>
      <c r="AJ1013" s="45"/>
      <c r="AK1013" s="45"/>
      <c r="AL1013" s="45"/>
      <c r="AM1013" s="45"/>
      <c r="AN1013" s="45"/>
      <c r="AO1013" s="45"/>
      <c r="AP1013" s="45"/>
      <c r="AQ1013" s="45"/>
      <c r="AR1013" s="45"/>
      <c r="AS1013" s="45"/>
      <c r="AT1013" s="45"/>
      <c r="AU1013" s="45"/>
      <c r="AV1013" s="45"/>
      <c r="AW1013" s="45"/>
      <c r="AX1013" s="45"/>
      <c r="AY1013" s="45"/>
      <c r="AZ1013" s="45"/>
      <c r="BA1013" s="45"/>
      <c r="BB1013" s="45"/>
      <c r="BC1013" s="45"/>
      <c r="BD1013" s="45"/>
      <c r="BE1013" s="45"/>
      <c r="BF1013" s="44"/>
      <c r="BG1013" s="46"/>
    </row>
    <row r="1014" spans="1:59" s="42" customFormat="1" ht="15.75" customHeight="1">
      <c r="A1014" s="43"/>
      <c r="B1014" s="44"/>
      <c r="C1014" s="44"/>
      <c r="D1014" s="44"/>
      <c r="E1014" s="44"/>
      <c r="F1014" s="44"/>
      <c r="G1014" s="44"/>
      <c r="H1014" s="44"/>
      <c r="I1014" s="44"/>
      <c r="J1014" s="44"/>
      <c r="K1014" s="44"/>
      <c r="L1014" s="44"/>
      <c r="M1014" s="45"/>
      <c r="N1014" s="45"/>
      <c r="O1014" s="45"/>
      <c r="P1014" s="45"/>
      <c r="Q1014" s="45"/>
      <c r="R1014" s="45"/>
      <c r="S1014" s="45"/>
      <c r="T1014" s="45"/>
      <c r="U1014" s="45"/>
      <c r="V1014" s="45"/>
      <c r="W1014" s="45"/>
      <c r="X1014" s="45"/>
      <c r="Y1014" s="45"/>
      <c r="Z1014" s="45"/>
      <c r="AA1014" s="45"/>
      <c r="AB1014" s="45"/>
      <c r="AC1014" s="45"/>
      <c r="AD1014" s="45"/>
      <c r="AE1014" s="45"/>
      <c r="AF1014" s="45"/>
      <c r="AG1014" s="45"/>
      <c r="AH1014" s="45"/>
      <c r="AI1014" s="45"/>
      <c r="AJ1014" s="45"/>
      <c r="AK1014" s="45"/>
      <c r="AL1014" s="45"/>
      <c r="AM1014" s="45"/>
      <c r="AN1014" s="45"/>
      <c r="AO1014" s="45"/>
      <c r="AP1014" s="45"/>
      <c r="AQ1014" s="45"/>
      <c r="AR1014" s="45"/>
      <c r="AS1014" s="45"/>
      <c r="AT1014" s="45"/>
      <c r="AU1014" s="45"/>
      <c r="AV1014" s="45"/>
      <c r="AW1014" s="45"/>
      <c r="AX1014" s="45"/>
      <c r="AY1014" s="45"/>
      <c r="AZ1014" s="45"/>
      <c r="BA1014" s="45"/>
      <c r="BB1014" s="45"/>
      <c r="BC1014" s="45"/>
      <c r="BD1014" s="45"/>
      <c r="BE1014" s="45"/>
      <c r="BF1014" s="44"/>
      <c r="BG1014" s="46"/>
    </row>
    <row r="1015" spans="1:59" s="42" customFormat="1" ht="15.75" customHeight="1">
      <c r="A1015" s="43"/>
      <c r="B1015" s="44"/>
      <c r="C1015" s="44"/>
      <c r="D1015" s="44"/>
      <c r="E1015" s="44"/>
      <c r="F1015" s="44"/>
      <c r="G1015" s="44"/>
      <c r="H1015" s="44"/>
      <c r="I1015" s="44"/>
      <c r="J1015" s="44"/>
      <c r="K1015" s="44"/>
      <c r="L1015" s="44"/>
      <c r="M1015" s="45"/>
      <c r="N1015" s="45"/>
      <c r="O1015" s="45"/>
      <c r="P1015" s="45"/>
      <c r="Q1015" s="45"/>
      <c r="R1015" s="45"/>
      <c r="S1015" s="45"/>
      <c r="T1015" s="45"/>
      <c r="U1015" s="45"/>
      <c r="V1015" s="45"/>
      <c r="W1015" s="45"/>
      <c r="X1015" s="45"/>
      <c r="Y1015" s="45"/>
      <c r="Z1015" s="45"/>
      <c r="AA1015" s="45"/>
      <c r="AB1015" s="45"/>
      <c r="AC1015" s="45"/>
      <c r="AD1015" s="45"/>
      <c r="AE1015" s="45"/>
      <c r="AF1015" s="45"/>
      <c r="AG1015" s="45"/>
      <c r="AH1015" s="45"/>
      <c r="AI1015" s="45"/>
      <c r="AJ1015" s="45"/>
      <c r="AK1015" s="45"/>
      <c r="AL1015" s="45"/>
      <c r="AM1015" s="45"/>
      <c r="AN1015" s="45"/>
      <c r="AO1015" s="45"/>
      <c r="AP1015" s="45"/>
      <c r="AQ1015" s="45"/>
      <c r="AR1015" s="45"/>
      <c r="AS1015" s="45"/>
      <c r="AT1015" s="45"/>
      <c r="AU1015" s="45"/>
      <c r="AV1015" s="45"/>
      <c r="AW1015" s="45"/>
      <c r="AX1015" s="45"/>
      <c r="AY1015" s="45"/>
      <c r="AZ1015" s="45"/>
      <c r="BA1015" s="45"/>
      <c r="BB1015" s="45"/>
      <c r="BC1015" s="45"/>
      <c r="BD1015" s="45"/>
      <c r="BE1015" s="45"/>
      <c r="BF1015" s="44"/>
      <c r="BG1015" s="46"/>
    </row>
    <row r="1016" spans="1:59" s="42" customFormat="1" ht="15.75" customHeight="1">
      <c r="A1016" s="43"/>
      <c r="B1016" s="44"/>
      <c r="C1016" s="44"/>
      <c r="D1016" s="44"/>
      <c r="E1016" s="44"/>
      <c r="F1016" s="44"/>
      <c r="G1016" s="44"/>
      <c r="H1016" s="44"/>
      <c r="I1016" s="44"/>
      <c r="J1016" s="44"/>
      <c r="K1016" s="44"/>
      <c r="L1016" s="44"/>
      <c r="M1016" s="45"/>
      <c r="N1016" s="45"/>
      <c r="O1016" s="45"/>
      <c r="P1016" s="45"/>
      <c r="Q1016" s="45"/>
      <c r="R1016" s="45"/>
      <c r="S1016" s="45"/>
      <c r="T1016" s="45"/>
      <c r="U1016" s="45"/>
      <c r="V1016" s="45"/>
      <c r="W1016" s="45"/>
      <c r="X1016" s="45"/>
      <c r="Y1016" s="45"/>
      <c r="Z1016" s="45"/>
      <c r="AA1016" s="45"/>
      <c r="AB1016" s="45"/>
      <c r="AC1016" s="45"/>
      <c r="AD1016" s="45"/>
      <c r="AE1016" s="45"/>
      <c r="AF1016" s="45"/>
      <c r="AG1016" s="45"/>
      <c r="AH1016" s="45"/>
      <c r="AI1016" s="45"/>
      <c r="AJ1016" s="45"/>
      <c r="AK1016" s="45"/>
      <c r="AL1016" s="45"/>
      <c r="AM1016" s="45"/>
      <c r="AN1016" s="45"/>
      <c r="AO1016" s="45"/>
      <c r="AP1016" s="45"/>
      <c r="AQ1016" s="45"/>
      <c r="AR1016" s="45"/>
      <c r="AS1016" s="45"/>
      <c r="AT1016" s="45"/>
      <c r="AU1016" s="45"/>
      <c r="AV1016" s="45"/>
      <c r="AW1016" s="45"/>
      <c r="AX1016" s="45"/>
      <c r="AY1016" s="45"/>
      <c r="AZ1016" s="45"/>
      <c r="BA1016" s="45"/>
      <c r="BB1016" s="45"/>
      <c r="BC1016" s="45"/>
      <c r="BD1016" s="45"/>
      <c r="BE1016" s="45"/>
      <c r="BF1016" s="44"/>
      <c r="BG1016" s="46"/>
    </row>
    <row r="1017" spans="1:59" s="42" customFormat="1" ht="15.75" customHeight="1">
      <c r="A1017" s="43"/>
      <c r="B1017" s="44"/>
      <c r="C1017" s="44"/>
      <c r="D1017" s="44"/>
      <c r="E1017" s="44"/>
      <c r="F1017" s="44"/>
      <c r="G1017" s="44"/>
      <c r="H1017" s="44"/>
      <c r="I1017" s="44"/>
      <c r="J1017" s="44"/>
      <c r="K1017" s="44"/>
      <c r="L1017" s="44"/>
      <c r="M1017" s="45"/>
      <c r="N1017" s="45"/>
      <c r="O1017" s="45"/>
      <c r="P1017" s="45"/>
      <c r="Q1017" s="45"/>
      <c r="R1017" s="45"/>
      <c r="S1017" s="45"/>
      <c r="T1017" s="45"/>
      <c r="U1017" s="45"/>
      <c r="V1017" s="45"/>
      <c r="W1017" s="45"/>
      <c r="X1017" s="45"/>
      <c r="Y1017" s="45"/>
      <c r="Z1017" s="45"/>
      <c r="AA1017" s="45"/>
      <c r="AB1017" s="45"/>
      <c r="AC1017" s="45"/>
      <c r="AD1017" s="45"/>
      <c r="AE1017" s="45"/>
      <c r="AF1017" s="45"/>
      <c r="AG1017" s="45"/>
      <c r="AH1017" s="45"/>
      <c r="AI1017" s="45"/>
      <c r="AJ1017" s="45"/>
      <c r="AK1017" s="45"/>
      <c r="AL1017" s="45"/>
      <c r="AM1017" s="45"/>
      <c r="AN1017" s="45"/>
      <c r="AO1017" s="45"/>
      <c r="AP1017" s="45"/>
      <c r="AQ1017" s="45"/>
      <c r="AR1017" s="45"/>
      <c r="AS1017" s="45"/>
      <c r="AT1017" s="45"/>
      <c r="AU1017" s="45"/>
      <c r="AV1017" s="45"/>
      <c r="AW1017" s="45"/>
      <c r="AX1017" s="45"/>
      <c r="AY1017" s="45"/>
      <c r="AZ1017" s="45"/>
      <c r="BA1017" s="45"/>
      <c r="BB1017" s="45"/>
      <c r="BC1017" s="45"/>
      <c r="BD1017" s="45"/>
      <c r="BE1017" s="45"/>
      <c r="BF1017" s="44"/>
      <c r="BG1017" s="46"/>
    </row>
    <row r="1018" spans="1:59" s="42" customFormat="1" ht="15.75" customHeight="1">
      <c r="A1018" s="43"/>
      <c r="B1018" s="44"/>
      <c r="C1018" s="44"/>
      <c r="D1018" s="44"/>
      <c r="E1018" s="44"/>
      <c r="F1018" s="44"/>
      <c r="G1018" s="44"/>
      <c r="H1018" s="44"/>
      <c r="I1018" s="44"/>
      <c r="J1018" s="44"/>
      <c r="K1018" s="44"/>
      <c r="L1018" s="44"/>
      <c r="M1018" s="45"/>
      <c r="N1018" s="45"/>
      <c r="O1018" s="45"/>
      <c r="P1018" s="45"/>
      <c r="Q1018" s="45"/>
      <c r="R1018" s="45"/>
      <c r="S1018" s="45"/>
      <c r="T1018" s="45"/>
      <c r="U1018" s="45"/>
      <c r="V1018" s="45"/>
      <c r="W1018" s="45"/>
      <c r="X1018" s="45"/>
      <c r="Y1018" s="45"/>
      <c r="Z1018" s="45"/>
      <c r="AA1018" s="45"/>
      <c r="AB1018" s="45"/>
      <c r="AC1018" s="45"/>
      <c r="AD1018" s="45"/>
      <c r="AE1018" s="45"/>
      <c r="AF1018" s="45"/>
      <c r="AG1018" s="45"/>
      <c r="AH1018" s="45"/>
      <c r="AI1018" s="45"/>
      <c r="AJ1018" s="45"/>
      <c r="AK1018" s="45"/>
      <c r="AL1018" s="45"/>
      <c r="AM1018" s="45"/>
      <c r="AN1018" s="45"/>
      <c r="AO1018" s="45"/>
      <c r="AP1018" s="45"/>
      <c r="AQ1018" s="45"/>
      <c r="AR1018" s="45"/>
      <c r="AS1018" s="45"/>
      <c r="AT1018" s="45"/>
      <c r="AU1018" s="45"/>
      <c r="AV1018" s="45"/>
      <c r="AW1018" s="45"/>
      <c r="AX1018" s="45"/>
      <c r="AY1018" s="45"/>
      <c r="AZ1018" s="45"/>
      <c r="BA1018" s="45"/>
      <c r="BB1018" s="45"/>
      <c r="BC1018" s="45"/>
      <c r="BD1018" s="45"/>
      <c r="BE1018" s="45"/>
      <c r="BF1018" s="44"/>
      <c r="BG1018" s="46"/>
    </row>
    <row r="1019" spans="1:59" s="42" customFormat="1" ht="15.75" customHeight="1">
      <c r="A1019" s="43"/>
      <c r="B1019" s="44"/>
      <c r="C1019" s="44"/>
      <c r="D1019" s="44"/>
      <c r="E1019" s="44"/>
      <c r="F1019" s="44"/>
      <c r="G1019" s="44"/>
      <c r="H1019" s="44"/>
      <c r="I1019" s="44"/>
      <c r="J1019" s="44"/>
      <c r="K1019" s="44"/>
      <c r="L1019" s="44"/>
      <c r="M1019" s="45"/>
      <c r="N1019" s="45"/>
      <c r="O1019" s="45"/>
      <c r="P1019" s="45"/>
      <c r="Q1019" s="45"/>
      <c r="R1019" s="45"/>
      <c r="S1019" s="45"/>
      <c r="T1019" s="45"/>
      <c r="U1019" s="45"/>
      <c r="V1019" s="45"/>
      <c r="W1019" s="45"/>
      <c r="X1019" s="45"/>
      <c r="Y1019" s="45"/>
      <c r="Z1019" s="45"/>
      <c r="AA1019" s="45"/>
      <c r="AB1019" s="45"/>
      <c r="AC1019" s="45"/>
      <c r="AD1019" s="45"/>
      <c r="AE1019" s="45"/>
      <c r="AF1019" s="45"/>
      <c r="AG1019" s="45"/>
      <c r="AH1019" s="45"/>
      <c r="AI1019" s="45"/>
      <c r="AJ1019" s="45"/>
      <c r="AK1019" s="45"/>
      <c r="AL1019" s="45"/>
      <c r="AM1019" s="45"/>
      <c r="AN1019" s="45"/>
      <c r="AO1019" s="45"/>
      <c r="AP1019" s="45"/>
      <c r="AQ1019" s="45"/>
      <c r="AR1019" s="45"/>
      <c r="AS1019" s="45"/>
      <c r="AT1019" s="45"/>
      <c r="AU1019" s="45"/>
      <c r="AV1019" s="45"/>
      <c r="AW1019" s="45"/>
      <c r="AX1019" s="45"/>
      <c r="AY1019" s="45"/>
      <c r="AZ1019" s="45"/>
      <c r="BA1019" s="45"/>
      <c r="BB1019" s="45"/>
      <c r="BC1019" s="45"/>
      <c r="BD1019" s="45"/>
      <c r="BE1019" s="45"/>
      <c r="BF1019" s="44"/>
      <c r="BG1019" s="46"/>
    </row>
    <row r="1020" spans="1:59" s="42" customFormat="1" ht="15.75" customHeight="1">
      <c r="A1020" s="43"/>
      <c r="B1020" s="44"/>
      <c r="C1020" s="44"/>
      <c r="D1020" s="44"/>
      <c r="E1020" s="44"/>
      <c r="F1020" s="44"/>
      <c r="G1020" s="44"/>
      <c r="H1020" s="44"/>
      <c r="I1020" s="44"/>
      <c r="J1020" s="44"/>
      <c r="K1020" s="44"/>
      <c r="L1020" s="44"/>
      <c r="M1020" s="45"/>
      <c r="N1020" s="45"/>
      <c r="O1020" s="45"/>
      <c r="P1020" s="45"/>
      <c r="Q1020" s="45"/>
      <c r="R1020" s="45"/>
      <c r="S1020" s="45"/>
      <c r="T1020" s="45"/>
      <c r="U1020" s="45"/>
      <c r="V1020" s="45"/>
      <c r="W1020" s="45"/>
      <c r="X1020" s="45"/>
      <c r="Y1020" s="45"/>
      <c r="Z1020" s="45"/>
      <c r="AA1020" s="45"/>
      <c r="AB1020" s="45"/>
      <c r="AC1020" s="45"/>
      <c r="AD1020" s="45"/>
      <c r="AE1020" s="45"/>
      <c r="AF1020" s="45"/>
      <c r="AG1020" s="45"/>
      <c r="AH1020" s="45"/>
      <c r="AI1020" s="45"/>
      <c r="AJ1020" s="45"/>
      <c r="AK1020" s="45"/>
      <c r="AL1020" s="45"/>
      <c r="AM1020" s="45"/>
      <c r="AN1020" s="45"/>
      <c r="AO1020" s="45"/>
      <c r="AP1020" s="45"/>
      <c r="AQ1020" s="45"/>
      <c r="AR1020" s="45"/>
      <c r="AS1020" s="45"/>
      <c r="AT1020" s="45"/>
      <c r="AU1020" s="45"/>
      <c r="AV1020" s="45"/>
      <c r="AW1020" s="45"/>
      <c r="AX1020" s="45"/>
      <c r="AY1020" s="45"/>
      <c r="AZ1020" s="45"/>
      <c r="BA1020" s="45"/>
      <c r="BB1020" s="45"/>
      <c r="BC1020" s="45"/>
      <c r="BD1020" s="45"/>
      <c r="BE1020" s="45"/>
      <c r="BF1020" s="44"/>
      <c r="BG1020" s="46"/>
    </row>
    <row r="1021" spans="1:59" s="42" customFormat="1" ht="15.75" customHeight="1">
      <c r="A1021" s="43"/>
      <c r="B1021" s="44"/>
      <c r="C1021" s="44"/>
      <c r="D1021" s="44"/>
      <c r="E1021" s="44"/>
      <c r="F1021" s="44"/>
      <c r="G1021" s="44"/>
      <c r="H1021" s="44"/>
      <c r="I1021" s="44"/>
      <c r="J1021" s="44"/>
      <c r="K1021" s="44"/>
      <c r="L1021" s="44"/>
      <c r="M1021" s="45"/>
      <c r="N1021" s="45"/>
      <c r="O1021" s="45"/>
      <c r="P1021" s="45"/>
      <c r="Q1021" s="45"/>
      <c r="R1021" s="45"/>
      <c r="S1021" s="45"/>
      <c r="T1021" s="45"/>
      <c r="U1021" s="45"/>
      <c r="V1021" s="45"/>
      <c r="W1021" s="45"/>
      <c r="X1021" s="45"/>
      <c r="Y1021" s="45"/>
      <c r="Z1021" s="45"/>
      <c r="AA1021" s="45"/>
      <c r="AB1021" s="45"/>
      <c r="AC1021" s="45"/>
      <c r="AD1021" s="45"/>
      <c r="AE1021" s="45"/>
      <c r="AF1021" s="45"/>
      <c r="AG1021" s="45"/>
      <c r="AH1021" s="45"/>
      <c r="AI1021" s="45"/>
      <c r="AJ1021" s="45"/>
      <c r="AK1021" s="45"/>
      <c r="AL1021" s="45"/>
      <c r="AM1021" s="45"/>
      <c r="AN1021" s="45"/>
      <c r="AO1021" s="45"/>
      <c r="AP1021" s="45"/>
      <c r="AQ1021" s="45"/>
      <c r="AR1021" s="45"/>
      <c r="AS1021" s="45"/>
      <c r="AT1021" s="45"/>
      <c r="AU1021" s="45"/>
      <c r="AV1021" s="45"/>
      <c r="AW1021" s="45"/>
      <c r="AX1021" s="45"/>
      <c r="AY1021" s="45"/>
      <c r="AZ1021" s="45"/>
      <c r="BA1021" s="45"/>
      <c r="BB1021" s="45"/>
      <c r="BC1021" s="45"/>
      <c r="BD1021" s="45"/>
      <c r="BE1021" s="45"/>
      <c r="BF1021" s="44"/>
      <c r="BG1021" s="46"/>
    </row>
    <row r="1022" spans="1:59" s="42" customFormat="1" ht="15.75" customHeight="1">
      <c r="A1022" s="43"/>
      <c r="B1022" s="44"/>
      <c r="C1022" s="44"/>
      <c r="D1022" s="44"/>
      <c r="E1022" s="44"/>
      <c r="F1022" s="44"/>
      <c r="G1022" s="44"/>
      <c r="H1022" s="44"/>
      <c r="I1022" s="44"/>
      <c r="J1022" s="44"/>
      <c r="K1022" s="44"/>
      <c r="L1022" s="44"/>
      <c r="M1022" s="45"/>
      <c r="N1022" s="45"/>
      <c r="O1022" s="45"/>
      <c r="P1022" s="45"/>
      <c r="Q1022" s="45"/>
      <c r="R1022" s="45"/>
      <c r="S1022" s="45"/>
      <c r="T1022" s="45"/>
      <c r="U1022" s="45"/>
      <c r="V1022" s="45"/>
      <c r="W1022" s="45"/>
      <c r="X1022" s="45"/>
      <c r="Y1022" s="45"/>
      <c r="Z1022" s="45"/>
      <c r="AA1022" s="45"/>
      <c r="AB1022" s="45"/>
      <c r="AC1022" s="45"/>
      <c r="AD1022" s="45"/>
      <c r="AE1022" s="45"/>
      <c r="AF1022" s="45"/>
      <c r="AG1022" s="45"/>
      <c r="AH1022" s="45"/>
      <c r="AI1022" s="45"/>
      <c r="AJ1022" s="45"/>
      <c r="AK1022" s="45"/>
      <c r="AL1022" s="45"/>
      <c r="AM1022" s="45"/>
      <c r="AN1022" s="45"/>
      <c r="AO1022" s="45"/>
      <c r="AP1022" s="45"/>
      <c r="AQ1022" s="45"/>
      <c r="AR1022" s="45"/>
      <c r="AS1022" s="45"/>
      <c r="AT1022" s="45"/>
      <c r="AU1022" s="45"/>
      <c r="AV1022" s="45"/>
      <c r="AW1022" s="45"/>
      <c r="AX1022" s="45"/>
      <c r="AY1022" s="45"/>
      <c r="AZ1022" s="45"/>
      <c r="BA1022" s="45"/>
      <c r="BB1022" s="45"/>
      <c r="BC1022" s="45"/>
      <c r="BD1022" s="45"/>
      <c r="BE1022" s="45"/>
      <c r="BF1022" s="44"/>
      <c r="BG1022" s="46"/>
    </row>
    <row r="1023" spans="1:59" s="42" customFormat="1" ht="15.75" customHeight="1">
      <c r="A1023" s="43"/>
      <c r="B1023" s="44"/>
      <c r="C1023" s="44"/>
      <c r="D1023" s="44"/>
      <c r="E1023" s="44"/>
      <c r="F1023" s="44"/>
      <c r="G1023" s="44"/>
      <c r="H1023" s="44"/>
      <c r="I1023" s="44"/>
      <c r="J1023" s="44"/>
      <c r="K1023" s="44"/>
      <c r="L1023" s="44"/>
      <c r="M1023" s="45"/>
      <c r="N1023" s="45"/>
      <c r="O1023" s="45"/>
      <c r="P1023" s="45"/>
      <c r="Q1023" s="45"/>
      <c r="R1023" s="45"/>
      <c r="S1023" s="45"/>
      <c r="T1023" s="45"/>
      <c r="U1023" s="45"/>
      <c r="V1023" s="45"/>
      <c r="W1023" s="45"/>
      <c r="X1023" s="45"/>
      <c r="Y1023" s="45"/>
      <c r="Z1023" s="45"/>
      <c r="AA1023" s="45"/>
      <c r="AB1023" s="45"/>
      <c r="AC1023" s="45"/>
      <c r="AD1023" s="45"/>
      <c r="AE1023" s="45"/>
      <c r="AF1023" s="45"/>
      <c r="AG1023" s="45"/>
      <c r="AH1023" s="45"/>
      <c r="AI1023" s="45"/>
      <c r="AJ1023" s="45"/>
      <c r="AK1023" s="45"/>
      <c r="AL1023" s="45"/>
      <c r="AM1023" s="45"/>
      <c r="AN1023" s="45"/>
      <c r="AO1023" s="45"/>
      <c r="AP1023" s="45"/>
      <c r="AQ1023" s="45"/>
      <c r="AR1023" s="45"/>
      <c r="AS1023" s="45"/>
      <c r="AT1023" s="45"/>
      <c r="AU1023" s="45"/>
      <c r="AV1023" s="45"/>
      <c r="AW1023" s="45"/>
      <c r="AX1023" s="45"/>
      <c r="AY1023" s="45"/>
      <c r="AZ1023" s="45"/>
      <c r="BA1023" s="45"/>
      <c r="BB1023" s="45"/>
      <c r="BC1023" s="45"/>
      <c r="BD1023" s="45"/>
      <c r="BE1023" s="45"/>
      <c r="BF1023" s="44"/>
      <c r="BG1023" s="46"/>
    </row>
    <row r="1024" spans="1:59" s="42" customFormat="1" ht="15.75" customHeight="1">
      <c r="A1024" s="43"/>
      <c r="B1024" s="44"/>
      <c r="C1024" s="44"/>
      <c r="D1024" s="44"/>
      <c r="E1024" s="44"/>
      <c r="F1024" s="44"/>
      <c r="G1024" s="44"/>
      <c r="H1024" s="44"/>
      <c r="I1024" s="44"/>
      <c r="J1024" s="44"/>
      <c r="K1024" s="44"/>
      <c r="L1024" s="44"/>
      <c r="M1024" s="45"/>
      <c r="N1024" s="45"/>
      <c r="O1024" s="45"/>
      <c r="P1024" s="45"/>
      <c r="Q1024" s="45"/>
      <c r="R1024" s="45"/>
      <c r="S1024" s="45"/>
      <c r="T1024" s="45"/>
      <c r="U1024" s="45"/>
      <c r="V1024" s="45"/>
      <c r="W1024" s="45"/>
      <c r="X1024" s="45"/>
      <c r="Y1024" s="45"/>
      <c r="Z1024" s="45"/>
      <c r="AA1024" s="45"/>
      <c r="AB1024" s="45"/>
      <c r="AC1024" s="45"/>
      <c r="AD1024" s="45"/>
      <c r="AE1024" s="45"/>
      <c r="AF1024" s="45"/>
      <c r="AG1024" s="45"/>
      <c r="AH1024" s="45"/>
      <c r="AI1024" s="45"/>
      <c r="AJ1024" s="45"/>
      <c r="AK1024" s="45"/>
      <c r="AL1024" s="45"/>
      <c r="AM1024" s="45"/>
      <c r="AN1024" s="45"/>
      <c r="AO1024" s="45"/>
      <c r="AP1024" s="45"/>
      <c r="AQ1024" s="45"/>
      <c r="AR1024" s="45"/>
      <c r="AS1024" s="45"/>
      <c r="AT1024" s="45"/>
      <c r="AU1024" s="45"/>
      <c r="AV1024" s="45"/>
      <c r="AW1024" s="45"/>
      <c r="AX1024" s="45"/>
      <c r="AY1024" s="45"/>
      <c r="AZ1024" s="45"/>
      <c r="BA1024" s="45"/>
      <c r="BB1024" s="45"/>
      <c r="BC1024" s="45"/>
      <c r="BD1024" s="45"/>
      <c r="BE1024" s="45"/>
      <c r="BF1024" s="44"/>
      <c r="BG1024" s="46"/>
    </row>
    <row r="1025" spans="1:59" s="42" customFormat="1" ht="15.75" customHeight="1">
      <c r="A1025" s="43"/>
      <c r="B1025" s="44"/>
      <c r="C1025" s="44"/>
      <c r="D1025" s="44"/>
      <c r="E1025" s="44"/>
      <c r="F1025" s="44"/>
      <c r="G1025" s="44"/>
      <c r="H1025" s="44"/>
      <c r="I1025" s="44"/>
      <c r="J1025" s="44"/>
      <c r="K1025" s="44"/>
      <c r="L1025" s="44"/>
      <c r="M1025" s="45"/>
      <c r="N1025" s="45"/>
      <c r="O1025" s="45"/>
      <c r="P1025" s="45"/>
      <c r="Q1025" s="45"/>
      <c r="R1025" s="45"/>
      <c r="S1025" s="45"/>
      <c r="T1025" s="45"/>
      <c r="U1025" s="45"/>
      <c r="V1025" s="45"/>
      <c r="W1025" s="45"/>
      <c r="X1025" s="45"/>
      <c r="Y1025" s="45"/>
      <c r="Z1025" s="45"/>
      <c r="AA1025" s="45"/>
      <c r="AB1025" s="45"/>
      <c r="AC1025" s="45"/>
      <c r="AD1025" s="45"/>
      <c r="AE1025" s="45"/>
      <c r="AF1025" s="45"/>
      <c r="AG1025" s="45"/>
      <c r="AH1025" s="45"/>
      <c r="AI1025" s="45"/>
      <c r="AJ1025" s="45"/>
      <c r="AK1025" s="45"/>
      <c r="AL1025" s="45"/>
      <c r="AM1025" s="45"/>
      <c r="AN1025" s="45"/>
      <c r="AO1025" s="45"/>
      <c r="AP1025" s="45"/>
      <c r="AQ1025" s="45"/>
      <c r="AR1025" s="45"/>
      <c r="AS1025" s="45"/>
      <c r="AT1025" s="45"/>
      <c r="AU1025" s="45"/>
      <c r="AV1025" s="45"/>
      <c r="AW1025" s="45"/>
      <c r="AX1025" s="45"/>
      <c r="AY1025" s="45"/>
      <c r="AZ1025" s="45"/>
      <c r="BA1025" s="45"/>
      <c r="BB1025" s="45"/>
      <c r="BC1025" s="45"/>
      <c r="BD1025" s="45"/>
      <c r="BE1025" s="45"/>
      <c r="BF1025" s="44"/>
      <c r="BG1025" s="46"/>
    </row>
    <row r="1026" spans="1:59" s="42" customFormat="1" ht="15.75" customHeight="1">
      <c r="A1026" s="43"/>
      <c r="B1026" s="44"/>
      <c r="C1026" s="44"/>
      <c r="D1026" s="44"/>
      <c r="E1026" s="44"/>
      <c r="F1026" s="44"/>
      <c r="G1026" s="44"/>
      <c r="H1026" s="44"/>
      <c r="I1026" s="44"/>
      <c r="J1026" s="44"/>
      <c r="K1026" s="44"/>
      <c r="L1026" s="44"/>
      <c r="M1026" s="45"/>
      <c r="N1026" s="45"/>
      <c r="O1026" s="45"/>
      <c r="P1026" s="45"/>
      <c r="Q1026" s="45"/>
      <c r="R1026" s="45"/>
      <c r="S1026" s="45"/>
      <c r="T1026" s="45"/>
      <c r="U1026" s="45"/>
      <c r="V1026" s="45"/>
      <c r="W1026" s="45"/>
      <c r="X1026" s="45"/>
      <c r="Y1026" s="45"/>
      <c r="Z1026" s="45"/>
      <c r="AA1026" s="45"/>
      <c r="AB1026" s="45"/>
      <c r="AC1026" s="45"/>
      <c r="AD1026" s="45"/>
      <c r="AE1026" s="45"/>
      <c r="AF1026" s="45"/>
      <c r="AG1026" s="45"/>
      <c r="AH1026" s="45"/>
      <c r="AI1026" s="45"/>
      <c r="AJ1026" s="45"/>
      <c r="AK1026" s="45"/>
      <c r="AL1026" s="45"/>
      <c r="AM1026" s="45"/>
      <c r="AN1026" s="45"/>
      <c r="AO1026" s="45"/>
      <c r="AP1026" s="45"/>
      <c r="AQ1026" s="45"/>
      <c r="AR1026" s="45"/>
      <c r="AS1026" s="45"/>
      <c r="AT1026" s="45"/>
      <c r="AU1026" s="45"/>
      <c r="AV1026" s="45"/>
      <c r="AW1026" s="45"/>
      <c r="AX1026" s="45"/>
      <c r="AY1026" s="45"/>
      <c r="AZ1026" s="45"/>
      <c r="BA1026" s="45"/>
      <c r="BB1026" s="45"/>
      <c r="BC1026" s="45"/>
      <c r="BD1026" s="45"/>
      <c r="BE1026" s="45"/>
      <c r="BF1026" s="44"/>
      <c r="BG1026" s="46"/>
    </row>
  </sheetData>
  <mergeCells count="64">
    <mergeCell ref="D32:E32"/>
    <mergeCell ref="D27:E27"/>
    <mergeCell ref="D28:E28"/>
    <mergeCell ref="D29:E29"/>
    <mergeCell ref="D30:E30"/>
    <mergeCell ref="D31:E31"/>
    <mergeCell ref="E125:G125"/>
    <mergeCell ref="D33:E33"/>
    <mergeCell ref="D34:E34"/>
    <mergeCell ref="D35:E35"/>
    <mergeCell ref="D36:E36"/>
    <mergeCell ref="AS8:AT9"/>
    <mergeCell ref="E130:G130"/>
    <mergeCell ref="A20:D20"/>
    <mergeCell ref="A21:D21"/>
    <mergeCell ref="A51:B51"/>
    <mergeCell ref="A79:G79"/>
    <mergeCell ref="A81:G81"/>
    <mergeCell ref="E91:G91"/>
    <mergeCell ref="D23:E23"/>
    <mergeCell ref="D24:E24"/>
    <mergeCell ref="D25:E25"/>
    <mergeCell ref="D26:E26"/>
    <mergeCell ref="E92:G92"/>
    <mergeCell ref="A112:G112"/>
    <mergeCell ref="A114:G114"/>
    <mergeCell ref="E124:G124"/>
    <mergeCell ref="AU8:BD8"/>
    <mergeCell ref="AU9:AV9"/>
    <mergeCell ref="AW9:AX9"/>
    <mergeCell ref="AY9:AZ9"/>
    <mergeCell ref="BC9:BD9"/>
    <mergeCell ref="AC9:AD9"/>
    <mergeCell ref="AE9:AF9"/>
    <mergeCell ref="BE8:BE10"/>
    <mergeCell ref="M9:N9"/>
    <mergeCell ref="O9:P9"/>
    <mergeCell ref="Q9:R9"/>
    <mergeCell ref="S9:T9"/>
    <mergeCell ref="U9:V9"/>
    <mergeCell ref="W9:X9"/>
    <mergeCell ref="AO8:AP9"/>
    <mergeCell ref="BA9:BB9"/>
    <mergeCell ref="AG9:AH9"/>
    <mergeCell ref="AI9:AJ9"/>
    <mergeCell ref="AK9:AL9"/>
    <mergeCell ref="AM9:AN9"/>
    <mergeCell ref="AQ8:AR9"/>
    <mergeCell ref="M8:AN8"/>
    <mergeCell ref="Y9:Z9"/>
    <mergeCell ref="K8:L9"/>
    <mergeCell ref="A3:J3"/>
    <mergeCell ref="A4:J4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AA9:AB9"/>
  </mergeCells>
  <dataValidations count="1">
    <dataValidation type="list" allowBlank="1" showInputMessage="1" showErrorMessage="1" sqref="D6:D7" xr:uid="{E7922CB7-1552-4DBE-9226-CF86E47F66EA}">
      <formula1>#REF!</formula1>
    </dataValidation>
  </dataValidations>
  <pageMargins left="0.42" right="0.51" top="0.18" bottom="0.75" header="0.17" footer="0.3"/>
  <pageSetup paperSize="9" scale="46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940C7D7-8075-40D1-8BD1-32EE048D0808}">
          <x14:formula1>
            <xm:f>'Kỳ thực hiện'!$E$5:$E$9</xm:f>
          </x14:formula1>
          <xm:sqref>C6</xm:sqref>
        </x14:dataValidation>
        <x14:dataValidation type="list" allowBlank="1" showInputMessage="1" showErrorMessage="1" xr:uid="{7F5A02B8-440D-4144-970D-76EBD0093414}">
          <x14:formula1>
            <xm:f>'Kỳ thực hiện'!$B$5:$B$18</xm:f>
          </x14:formula1>
          <xm:sqref>H12:H19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82AF9-F1B0-4656-9A3C-69F690C278AA}">
  <sheetPr>
    <tabColor rgb="FFFFFF00"/>
    <pageSetUpPr fitToPage="1"/>
  </sheetPr>
  <dimension ref="A1:BG1022"/>
  <sheetViews>
    <sheetView tabSelected="1" topLeftCell="A3" zoomScale="55" zoomScaleNormal="55" workbookViewId="0">
      <selection activeCell="E11" sqref="E11:E25"/>
    </sheetView>
  </sheetViews>
  <sheetFormatPr defaultColWidth="13.453125" defaultRowHeight="15" customHeight="1" outlineLevelCol="1"/>
  <cols>
    <col min="1" max="1" width="6.90625" style="19" customWidth="1"/>
    <col min="2" max="2" width="13.6328125" style="20" customWidth="1"/>
    <col min="3" max="3" width="42" style="20" customWidth="1"/>
    <col min="4" max="4" width="38.26953125" style="20" customWidth="1"/>
    <col min="5" max="5" width="25.6328125" style="20" customWidth="1"/>
    <col min="6" max="6" width="13" style="19" bestFit="1" customWidth="1"/>
    <col min="7" max="7" width="23.81640625" style="20" customWidth="1"/>
    <col min="8" max="8" width="13.54296875" style="20" customWidth="1"/>
    <col min="9" max="9" width="16.7265625" style="20" customWidth="1" outlineLevel="1"/>
    <col min="10" max="10" width="22" style="20" customWidth="1" outlineLevel="1"/>
    <col min="11" max="11" width="22.6328125" style="20" customWidth="1" outlineLevel="1"/>
    <col min="12" max="12" width="22" style="20" customWidth="1" outlineLevel="1"/>
    <col min="13" max="13" width="17.453125" style="20" customWidth="1" outlineLevel="1"/>
    <col min="14" max="14" width="22" style="20" customWidth="1" outlineLevel="1"/>
    <col min="15" max="15" width="17.6328125" style="20" customWidth="1" outlineLevel="1"/>
    <col min="16" max="16" width="22" style="20" customWidth="1" outlineLevel="1"/>
    <col min="17" max="17" width="17.6328125" style="20" customWidth="1" outlineLevel="1"/>
    <col min="18" max="18" width="22" style="20" customWidth="1" outlineLevel="1"/>
    <col min="19" max="19" width="17.1796875" style="20" customWidth="1" outlineLevel="1"/>
    <col min="20" max="20" width="22" style="20" customWidth="1" outlineLevel="1"/>
    <col min="21" max="21" width="17" style="20" customWidth="1" outlineLevel="1"/>
    <col min="22" max="22" width="22" style="20" customWidth="1" outlineLevel="1"/>
    <col min="23" max="23" width="17.1796875" style="20" customWidth="1" outlineLevel="1"/>
    <col min="24" max="24" width="22" style="20" customWidth="1" outlineLevel="1"/>
    <col min="25" max="25" width="16.54296875" style="20" customWidth="1" outlineLevel="1"/>
    <col min="26" max="26" width="22" style="20" customWidth="1" outlineLevel="1"/>
    <col min="27" max="27" width="17" style="20" customWidth="1" outlineLevel="1"/>
    <col min="28" max="28" width="22" style="20" customWidth="1" outlineLevel="1"/>
    <col min="29" max="29" width="16.26953125" style="20" customWidth="1" outlineLevel="1"/>
    <col min="30" max="30" width="22" style="20" customWidth="1" outlineLevel="1"/>
    <col min="31" max="31" width="13.81640625" style="20" customWidth="1" outlineLevel="1"/>
    <col min="32" max="32" width="22" style="20" customWidth="1" outlineLevel="1"/>
    <col min="33" max="33" width="17.1796875" style="20" customWidth="1" outlineLevel="1"/>
    <col min="34" max="34" width="22" style="20" customWidth="1" outlineLevel="1"/>
    <col min="35" max="35" width="15.1796875" style="20" customWidth="1" outlineLevel="1"/>
    <col min="36" max="36" width="22" style="20" customWidth="1" outlineLevel="1"/>
    <col min="37" max="37" width="19.6328125" style="20" customWidth="1" outlineLevel="1" collapsed="1"/>
    <col min="38" max="40" width="22" style="20" customWidth="1" outlineLevel="1"/>
    <col min="41" max="41" width="16.08984375" style="20" customWidth="1" outlineLevel="1"/>
    <col min="42" max="42" width="22" style="20" customWidth="1" outlineLevel="1"/>
    <col min="43" max="43" width="18.26953125" style="20" bestFit="1" customWidth="1" outlineLevel="1" collapsed="1"/>
    <col min="44" max="44" width="22" style="20" customWidth="1" outlineLevel="1"/>
    <col min="45" max="52" width="18.54296875" style="20" customWidth="1" outlineLevel="1"/>
    <col min="53" max="53" width="36.26953125" style="20" customWidth="1"/>
    <col min="54" max="16384" width="13.453125" style="20"/>
  </cols>
  <sheetData>
    <row r="1" spans="1:53" ht="20.5" customHeight="1"/>
    <row r="2" spans="1:53" ht="32" customHeight="1">
      <c r="A2" s="6" t="s">
        <v>136</v>
      </c>
      <c r="B2" s="16"/>
      <c r="C2" s="16"/>
      <c r="D2" s="16"/>
      <c r="E2" s="16"/>
      <c r="F2" s="17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</row>
    <row r="3" spans="1:53" ht="32" customHeight="1">
      <c r="A3" s="17"/>
      <c r="B3" s="7"/>
      <c r="C3" s="7"/>
      <c r="D3" s="184" t="s">
        <v>0</v>
      </c>
      <c r="E3" s="7"/>
      <c r="F3" s="160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</row>
    <row r="4" spans="1:53" ht="32" customHeight="1">
      <c r="A4" s="17"/>
      <c r="B4" s="4"/>
      <c r="C4" s="4"/>
      <c r="D4" s="24" t="s">
        <v>1</v>
      </c>
      <c r="E4" s="4"/>
      <c r="F4" s="2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</row>
    <row r="5" spans="1:53" ht="34.5" customHeight="1" thickBot="1">
      <c r="A5" s="17"/>
      <c r="B5" s="3"/>
      <c r="C5" s="3" t="s">
        <v>2</v>
      </c>
      <c r="D5" s="4" t="s">
        <v>3</v>
      </c>
      <c r="E5" s="4"/>
      <c r="F5" s="23"/>
      <c r="G5" s="5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ht="22.25" customHeight="1" thickBot="1">
      <c r="A6" s="17"/>
      <c r="B6" s="185" t="s">
        <v>108</v>
      </c>
      <c r="C6" s="186" t="s">
        <v>105</v>
      </c>
      <c r="D6" s="4"/>
      <c r="E6" s="4"/>
      <c r="F6" s="2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16"/>
      <c r="AJ6" s="16"/>
      <c r="AK6" s="16"/>
      <c r="AL6" s="16"/>
      <c r="AM6" s="16"/>
      <c r="AN6" s="16"/>
      <c r="AO6" s="16"/>
      <c r="AP6" s="16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ht="22.25" customHeight="1">
      <c r="A7" s="17"/>
      <c r="B7" s="3"/>
      <c r="C7" s="3"/>
      <c r="D7" s="3"/>
      <c r="E7" s="3"/>
      <c r="F7" s="2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53" s="39" customFormat="1" ht="32" customHeight="1">
      <c r="A8" s="248" t="s">
        <v>4</v>
      </c>
      <c r="B8" s="248" t="s">
        <v>5</v>
      </c>
      <c r="C8" s="248" t="s">
        <v>6</v>
      </c>
      <c r="D8" s="248" t="s">
        <v>7</v>
      </c>
      <c r="E8" s="248" t="s">
        <v>8</v>
      </c>
      <c r="F8" s="248" t="s">
        <v>9</v>
      </c>
      <c r="G8" s="248" t="s">
        <v>60</v>
      </c>
      <c r="H8" s="248"/>
      <c r="I8" s="248" t="s">
        <v>63</v>
      </c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9" t="s">
        <v>64</v>
      </c>
      <c r="AL8" s="250"/>
      <c r="AM8" s="249" t="s">
        <v>65</v>
      </c>
      <c r="AN8" s="250"/>
      <c r="AO8" s="249" t="s">
        <v>66</v>
      </c>
      <c r="AP8" s="250"/>
      <c r="AQ8" s="248" t="s">
        <v>117</v>
      </c>
      <c r="AR8" s="248"/>
      <c r="AS8" s="248"/>
      <c r="AT8" s="248"/>
      <c r="AU8" s="248"/>
      <c r="AV8" s="248"/>
      <c r="AW8" s="248"/>
      <c r="AX8" s="248"/>
      <c r="AY8" s="248"/>
      <c r="AZ8" s="248"/>
      <c r="BA8" s="248" t="s">
        <v>10</v>
      </c>
    </row>
    <row r="9" spans="1:53" s="39" customFormat="1" ht="50.5" customHeight="1">
      <c r="A9" s="248"/>
      <c r="B9" s="248"/>
      <c r="C9" s="248"/>
      <c r="D9" s="248"/>
      <c r="E9" s="248"/>
      <c r="F9" s="248"/>
      <c r="G9" s="248"/>
      <c r="H9" s="248"/>
      <c r="I9" s="253" t="s">
        <v>49</v>
      </c>
      <c r="J9" s="254"/>
      <c r="K9" s="253" t="s">
        <v>50</v>
      </c>
      <c r="L9" s="254"/>
      <c r="M9" s="253" t="s">
        <v>51</v>
      </c>
      <c r="N9" s="254"/>
      <c r="O9" s="253" t="s">
        <v>67</v>
      </c>
      <c r="P9" s="254"/>
      <c r="Q9" s="253" t="s">
        <v>52</v>
      </c>
      <c r="R9" s="254"/>
      <c r="S9" s="253" t="s">
        <v>53</v>
      </c>
      <c r="T9" s="254"/>
      <c r="U9" s="253" t="s">
        <v>54</v>
      </c>
      <c r="V9" s="254"/>
      <c r="W9" s="253" t="s">
        <v>3</v>
      </c>
      <c r="X9" s="254"/>
      <c r="Y9" s="253" t="s">
        <v>55</v>
      </c>
      <c r="Z9" s="254"/>
      <c r="AA9" s="253" t="s">
        <v>56</v>
      </c>
      <c r="AB9" s="254"/>
      <c r="AC9" s="253" t="s">
        <v>57</v>
      </c>
      <c r="AD9" s="254"/>
      <c r="AE9" s="253" t="s">
        <v>58</v>
      </c>
      <c r="AF9" s="254"/>
      <c r="AG9" s="253" t="s">
        <v>59</v>
      </c>
      <c r="AH9" s="254"/>
      <c r="AI9" s="253" t="s">
        <v>61</v>
      </c>
      <c r="AJ9" s="254"/>
      <c r="AK9" s="251"/>
      <c r="AL9" s="252"/>
      <c r="AM9" s="251"/>
      <c r="AN9" s="252"/>
      <c r="AO9" s="251"/>
      <c r="AP9" s="252"/>
      <c r="AQ9" s="248" t="s">
        <v>113</v>
      </c>
      <c r="AR9" s="248"/>
      <c r="AS9" s="248" t="s">
        <v>114</v>
      </c>
      <c r="AT9" s="248"/>
      <c r="AU9" s="248" t="s">
        <v>115</v>
      </c>
      <c r="AV9" s="248"/>
      <c r="AW9" s="248" t="s">
        <v>116</v>
      </c>
      <c r="AX9" s="248"/>
      <c r="AY9" s="248" t="s">
        <v>120</v>
      </c>
      <c r="AZ9" s="248"/>
      <c r="BA9" s="248"/>
    </row>
    <row r="10" spans="1:53" s="39" customFormat="1" ht="26" customHeight="1">
      <c r="A10" s="248"/>
      <c r="B10" s="248"/>
      <c r="C10" s="248"/>
      <c r="D10" s="248"/>
      <c r="E10" s="248"/>
      <c r="F10" s="248"/>
      <c r="G10" s="30" t="s">
        <v>11</v>
      </c>
      <c r="H10" s="31" t="s">
        <v>12</v>
      </c>
      <c r="I10" s="30" t="s">
        <v>11</v>
      </c>
      <c r="J10" s="31" t="s">
        <v>12</v>
      </c>
      <c r="K10" s="30" t="s">
        <v>11</v>
      </c>
      <c r="L10" s="31" t="s">
        <v>12</v>
      </c>
      <c r="M10" s="30" t="s">
        <v>11</v>
      </c>
      <c r="N10" s="31" t="s">
        <v>12</v>
      </c>
      <c r="O10" s="30" t="s">
        <v>11</v>
      </c>
      <c r="P10" s="31" t="s">
        <v>12</v>
      </c>
      <c r="Q10" s="30" t="s">
        <v>11</v>
      </c>
      <c r="R10" s="31" t="s">
        <v>12</v>
      </c>
      <c r="S10" s="30" t="s">
        <v>11</v>
      </c>
      <c r="T10" s="31" t="s">
        <v>12</v>
      </c>
      <c r="U10" s="30" t="s">
        <v>11</v>
      </c>
      <c r="V10" s="31" t="s">
        <v>12</v>
      </c>
      <c r="W10" s="30" t="s">
        <v>11</v>
      </c>
      <c r="X10" s="31" t="s">
        <v>12</v>
      </c>
      <c r="Y10" s="30" t="s">
        <v>11</v>
      </c>
      <c r="Z10" s="31" t="s">
        <v>12</v>
      </c>
      <c r="AA10" s="30" t="s">
        <v>11</v>
      </c>
      <c r="AB10" s="31" t="s">
        <v>12</v>
      </c>
      <c r="AC10" s="30" t="s">
        <v>11</v>
      </c>
      <c r="AD10" s="31" t="s">
        <v>12</v>
      </c>
      <c r="AE10" s="30" t="s">
        <v>11</v>
      </c>
      <c r="AF10" s="31" t="s">
        <v>12</v>
      </c>
      <c r="AG10" s="30" t="s">
        <v>11</v>
      </c>
      <c r="AH10" s="31" t="s">
        <v>12</v>
      </c>
      <c r="AI10" s="30" t="s">
        <v>11</v>
      </c>
      <c r="AJ10" s="31" t="s">
        <v>12</v>
      </c>
      <c r="AK10" s="30" t="s">
        <v>11</v>
      </c>
      <c r="AL10" s="31" t="s">
        <v>12</v>
      </c>
      <c r="AM10" s="30" t="s">
        <v>11</v>
      </c>
      <c r="AN10" s="31" t="s">
        <v>12</v>
      </c>
      <c r="AO10" s="30" t="s">
        <v>11</v>
      </c>
      <c r="AP10" s="31" t="s">
        <v>12</v>
      </c>
      <c r="AQ10" s="30" t="s">
        <v>11</v>
      </c>
      <c r="AR10" s="31" t="s">
        <v>12</v>
      </c>
      <c r="AS10" s="30" t="s">
        <v>11</v>
      </c>
      <c r="AT10" s="31" t="s">
        <v>12</v>
      </c>
      <c r="AU10" s="30" t="s">
        <v>11</v>
      </c>
      <c r="AV10" s="31" t="s">
        <v>12</v>
      </c>
      <c r="AW10" s="30" t="s">
        <v>11</v>
      </c>
      <c r="AX10" s="31" t="s">
        <v>12</v>
      </c>
      <c r="AY10" s="30" t="s">
        <v>11</v>
      </c>
      <c r="AZ10" s="31" t="s">
        <v>12</v>
      </c>
      <c r="BA10" s="248"/>
    </row>
    <row r="11" spans="1:53" s="107" customFormat="1" ht="36.5" customHeight="1">
      <c r="A11" s="8"/>
      <c r="B11" s="8"/>
      <c r="C11" s="8" t="s">
        <v>13</v>
      </c>
      <c r="D11" s="8"/>
      <c r="E11" s="8"/>
      <c r="F11" s="8"/>
      <c r="G11" s="104">
        <f>SUM(AQ11:AZ11)</f>
        <v>0</v>
      </c>
      <c r="H11" s="105"/>
      <c r="I11" s="104"/>
      <c r="J11" s="105"/>
      <c r="K11" s="104"/>
      <c r="L11" s="105"/>
      <c r="M11" s="104"/>
      <c r="N11" s="105"/>
      <c r="O11" s="104"/>
      <c r="P11" s="105"/>
      <c r="Q11" s="104"/>
      <c r="R11" s="105"/>
      <c r="S11" s="104"/>
      <c r="T11" s="105"/>
      <c r="U11" s="104"/>
      <c r="V11" s="105"/>
      <c r="W11" s="104"/>
      <c r="X11" s="105"/>
      <c r="Y11" s="104"/>
      <c r="Z11" s="105"/>
      <c r="AA11" s="104"/>
      <c r="AB11" s="105"/>
      <c r="AC11" s="104"/>
      <c r="AD11" s="105"/>
      <c r="AE11" s="104"/>
      <c r="AF11" s="105"/>
      <c r="AG11" s="104"/>
      <c r="AH11" s="105"/>
      <c r="AI11" s="104"/>
      <c r="AJ11" s="105"/>
      <c r="AK11" s="104"/>
      <c r="AL11" s="105"/>
      <c r="AM11" s="104"/>
      <c r="AN11" s="105"/>
      <c r="AO11" s="104"/>
      <c r="AP11" s="105"/>
      <c r="AQ11" s="104">
        <f>IF($C$6="KB1",SUMIF('Target Sale 2023'!$E$9:$E$19,AQ9,'Target Sale 2023'!$F$9:$F$19),IF($C$6="KB2",SUMIF('Target Sale 2023'!$E$9:$E$19,AQ9,'Target Sale 2023'!$G$9:$G$19),SUMIF('Target Sale 2023'!$E$9:$E$19,AQ9,'Target Sale 2023'!$H$9:$H$19)))</f>
        <v>0</v>
      </c>
      <c r="AR11" s="105"/>
      <c r="AS11" s="104">
        <f>IF($C$6="KB1",SUMIF('Target Sale 2023'!$E$9:$E$19,AS9,'Target Sale 2023'!$F$9:$F$19),IF($C$6="KB2",SUMIF('Target Sale 2023'!$E$9:$E$19,AS9,'Target Sale 2023'!$G$9:$G$19),SUMIF('Target Sale 2023'!$E$9:$E$19,AS9,'Target Sale 2023'!$H$9:$H$19)))</f>
        <v>0</v>
      </c>
      <c r="AT11" s="105"/>
      <c r="AU11" s="104">
        <f>IF($C$6="KB1",SUMIF('Target Sale 2023'!$E$9:$E$19,AU9,'Target Sale 2023'!$F$9:$F$19),IF($C$6="KB2",SUMIF('Target Sale 2023'!$E$9:$E$19,AU9,'Target Sale 2023'!$G$9:$G$19),SUMIF('Target Sale 2023'!$E$9:$E$19,AU9,'Target Sale 2023'!$H$9:$H$19)))</f>
        <v>0</v>
      </c>
      <c r="AV11" s="105"/>
      <c r="AW11" s="104">
        <f>IF($C$6="KB1",SUMIF('Target Sale 2023'!$E$9:$E$19,AW9,'Target Sale 2023'!$F$9:$F$19),IF($C$6="KB2",SUMIF('Target Sale 2023'!$E$9:$E$19,AW9,'Target Sale 2023'!$G$9:$G$19),SUMIF('Target Sale 2023'!$E$9:$E$19,AW9,'Target Sale 2023'!$H$9:$H$19)))</f>
        <v>0</v>
      </c>
      <c r="AX11" s="105"/>
      <c r="AY11" s="104">
        <f>IF($C$6="KB1",SUMIF('Target Sale 2023'!$C$9:$C$19,AY9,'Target Sale 2023'!$F$9:$F$19),IF('IT - OPEX'!$C$6="KB2",SUMIF('Target Sale 2023'!$C$9:$C$19,AY9,'Target Sale 2023'!$G$9:$G$19),SUMIF('Target Sale 2023'!$C$9:$C$19,AY9,'Target Sale 2023'!$H$9:$H$19)))</f>
        <v>0</v>
      </c>
      <c r="AZ11" s="105"/>
      <c r="BA11" s="106"/>
    </row>
    <row r="12" spans="1:53" s="107" customFormat="1" ht="36.5" customHeight="1">
      <c r="A12" s="8">
        <v>1</v>
      </c>
      <c r="B12" s="33" t="s">
        <v>14</v>
      </c>
      <c r="C12" s="34" t="s">
        <v>15</v>
      </c>
      <c r="D12" s="8"/>
      <c r="E12" s="8"/>
      <c r="F12" s="8"/>
      <c r="G12" s="104">
        <f>SUM(G13:G14)</f>
        <v>0</v>
      </c>
      <c r="H12" s="104">
        <f t="shared" ref="H12:AR12" si="0">SUM(H13:H14)</f>
        <v>0</v>
      </c>
      <c r="I12" s="104">
        <f t="shared" si="0"/>
        <v>0</v>
      </c>
      <c r="J12" s="104">
        <f t="shared" si="0"/>
        <v>0</v>
      </c>
      <c r="K12" s="104">
        <f t="shared" si="0"/>
        <v>0</v>
      </c>
      <c r="L12" s="104">
        <f t="shared" si="0"/>
        <v>0</v>
      </c>
      <c r="M12" s="104">
        <f t="shared" si="0"/>
        <v>0</v>
      </c>
      <c r="N12" s="104">
        <f t="shared" si="0"/>
        <v>0</v>
      </c>
      <c r="O12" s="104">
        <f t="shared" si="0"/>
        <v>0</v>
      </c>
      <c r="P12" s="104">
        <f t="shared" si="0"/>
        <v>0</v>
      </c>
      <c r="Q12" s="104">
        <f t="shared" si="0"/>
        <v>0</v>
      </c>
      <c r="R12" s="104">
        <f t="shared" si="0"/>
        <v>0</v>
      </c>
      <c r="S12" s="104">
        <f t="shared" si="0"/>
        <v>0</v>
      </c>
      <c r="T12" s="104">
        <f t="shared" si="0"/>
        <v>0</v>
      </c>
      <c r="U12" s="104">
        <f t="shared" si="0"/>
        <v>0</v>
      </c>
      <c r="V12" s="104">
        <f t="shared" si="0"/>
        <v>0</v>
      </c>
      <c r="W12" s="104">
        <f t="shared" si="0"/>
        <v>0</v>
      </c>
      <c r="X12" s="104">
        <f t="shared" si="0"/>
        <v>0</v>
      </c>
      <c r="Y12" s="104">
        <f t="shared" si="0"/>
        <v>0</v>
      </c>
      <c r="Z12" s="104">
        <f t="shared" si="0"/>
        <v>0</v>
      </c>
      <c r="AA12" s="104">
        <f t="shared" si="0"/>
        <v>0</v>
      </c>
      <c r="AB12" s="104">
        <f t="shared" si="0"/>
        <v>0</v>
      </c>
      <c r="AC12" s="104">
        <f t="shared" si="0"/>
        <v>0</v>
      </c>
      <c r="AD12" s="104">
        <f t="shared" si="0"/>
        <v>0</v>
      </c>
      <c r="AE12" s="104">
        <f t="shared" si="0"/>
        <v>0</v>
      </c>
      <c r="AF12" s="104">
        <f t="shared" si="0"/>
        <v>0</v>
      </c>
      <c r="AG12" s="104">
        <f t="shared" si="0"/>
        <v>0</v>
      </c>
      <c r="AH12" s="104">
        <f t="shared" si="0"/>
        <v>0</v>
      </c>
      <c r="AI12" s="104">
        <f t="shared" si="0"/>
        <v>0</v>
      </c>
      <c r="AJ12" s="104">
        <f t="shared" si="0"/>
        <v>0</v>
      </c>
      <c r="AK12" s="104">
        <f t="shared" si="0"/>
        <v>0</v>
      </c>
      <c r="AL12" s="104">
        <f t="shared" si="0"/>
        <v>0</v>
      </c>
      <c r="AM12" s="104">
        <f t="shared" si="0"/>
        <v>0</v>
      </c>
      <c r="AN12" s="104">
        <f t="shared" si="0"/>
        <v>0</v>
      </c>
      <c r="AO12" s="104">
        <f t="shared" si="0"/>
        <v>0</v>
      </c>
      <c r="AP12" s="104">
        <f t="shared" si="0"/>
        <v>0</v>
      </c>
      <c r="AQ12" s="104">
        <f t="shared" si="0"/>
        <v>0</v>
      </c>
      <c r="AR12" s="104">
        <f t="shared" si="0"/>
        <v>0</v>
      </c>
      <c r="AS12" s="104">
        <f t="shared" ref="AS12:AY12" si="1">SUM(AS13:AS14)</f>
        <v>0</v>
      </c>
      <c r="AT12" s="104">
        <f t="shared" si="1"/>
        <v>0</v>
      </c>
      <c r="AU12" s="104">
        <f t="shared" si="1"/>
        <v>0</v>
      </c>
      <c r="AV12" s="104">
        <f t="shared" si="1"/>
        <v>0</v>
      </c>
      <c r="AW12" s="104">
        <f t="shared" si="1"/>
        <v>0</v>
      </c>
      <c r="AX12" s="104">
        <f t="shared" si="1"/>
        <v>0</v>
      </c>
      <c r="AY12" s="104">
        <f t="shared" si="1"/>
        <v>0</v>
      </c>
      <c r="AZ12" s="105"/>
      <c r="BA12" s="106"/>
    </row>
    <row r="13" spans="1:53" ht="38.5" customHeight="1">
      <c r="A13" s="9"/>
      <c r="B13" s="9" t="s">
        <v>14</v>
      </c>
      <c r="C13" s="10"/>
      <c r="D13" s="10" t="s">
        <v>15</v>
      </c>
      <c r="E13" s="10"/>
      <c r="F13" s="161" t="s">
        <v>16</v>
      </c>
      <c r="G13" s="11">
        <f>SUMIF($I$10:$AY$10,$G$10,I13:AY13)</f>
        <v>0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</row>
    <row r="14" spans="1:53" ht="38.5" customHeight="1">
      <c r="A14" s="9"/>
      <c r="B14" s="9" t="s">
        <v>14</v>
      </c>
      <c r="C14" s="10"/>
      <c r="D14" s="68" t="s">
        <v>93</v>
      </c>
      <c r="E14" s="10"/>
      <c r="F14" s="161" t="s">
        <v>39</v>
      </c>
      <c r="G14" s="11">
        <f>SUMIF($I$10:$AY$10,$G$10,I14:AY14)</f>
        <v>0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</row>
    <row r="15" spans="1:53" s="2" customFormat="1" ht="38.5" customHeight="1">
      <c r="A15" s="9">
        <v>2</v>
      </c>
      <c r="B15" s="33" t="s">
        <v>17</v>
      </c>
      <c r="C15" s="34" t="s">
        <v>18</v>
      </c>
      <c r="D15" s="108" t="s">
        <v>18</v>
      </c>
      <c r="E15" s="34"/>
      <c r="F15" s="162"/>
      <c r="G15" s="35">
        <f>SUM(G16:G17)</f>
        <v>0</v>
      </c>
      <c r="H15" s="35">
        <f t="shared" ref="H15:AR15" si="2">SUM(H16:H17)</f>
        <v>0</v>
      </c>
      <c r="I15" s="35">
        <f t="shared" si="2"/>
        <v>0</v>
      </c>
      <c r="J15" s="35">
        <f t="shared" si="2"/>
        <v>0</v>
      </c>
      <c r="K15" s="35">
        <f t="shared" si="2"/>
        <v>0</v>
      </c>
      <c r="L15" s="35">
        <f t="shared" si="2"/>
        <v>0</v>
      </c>
      <c r="M15" s="35">
        <f t="shared" si="2"/>
        <v>0</v>
      </c>
      <c r="N15" s="35">
        <f t="shared" si="2"/>
        <v>0</v>
      </c>
      <c r="O15" s="35">
        <f t="shared" si="2"/>
        <v>0</v>
      </c>
      <c r="P15" s="35">
        <f t="shared" si="2"/>
        <v>0</v>
      </c>
      <c r="Q15" s="35">
        <f t="shared" si="2"/>
        <v>0</v>
      </c>
      <c r="R15" s="35">
        <f t="shared" si="2"/>
        <v>0</v>
      </c>
      <c r="S15" s="35">
        <f t="shared" si="2"/>
        <v>0</v>
      </c>
      <c r="T15" s="35">
        <f t="shared" si="2"/>
        <v>0</v>
      </c>
      <c r="U15" s="35">
        <f t="shared" si="2"/>
        <v>0</v>
      </c>
      <c r="V15" s="35">
        <f t="shared" si="2"/>
        <v>0</v>
      </c>
      <c r="W15" s="35">
        <f t="shared" si="2"/>
        <v>0</v>
      </c>
      <c r="X15" s="35">
        <f t="shared" si="2"/>
        <v>0</v>
      </c>
      <c r="Y15" s="35">
        <f t="shared" si="2"/>
        <v>0</v>
      </c>
      <c r="Z15" s="35">
        <f t="shared" si="2"/>
        <v>0</v>
      </c>
      <c r="AA15" s="35">
        <f t="shared" si="2"/>
        <v>0</v>
      </c>
      <c r="AB15" s="35">
        <f t="shared" si="2"/>
        <v>0</v>
      </c>
      <c r="AC15" s="35">
        <f t="shared" si="2"/>
        <v>0</v>
      </c>
      <c r="AD15" s="35">
        <f t="shared" si="2"/>
        <v>0</v>
      </c>
      <c r="AE15" s="35">
        <f t="shared" si="2"/>
        <v>0</v>
      </c>
      <c r="AF15" s="35">
        <f t="shared" si="2"/>
        <v>0</v>
      </c>
      <c r="AG15" s="35">
        <f t="shared" si="2"/>
        <v>0</v>
      </c>
      <c r="AH15" s="35">
        <f t="shared" si="2"/>
        <v>0</v>
      </c>
      <c r="AI15" s="35">
        <f t="shared" si="2"/>
        <v>0</v>
      </c>
      <c r="AJ15" s="35">
        <f t="shared" si="2"/>
        <v>0</v>
      </c>
      <c r="AK15" s="35">
        <f t="shared" si="2"/>
        <v>0</v>
      </c>
      <c r="AL15" s="35">
        <f t="shared" si="2"/>
        <v>0</v>
      </c>
      <c r="AM15" s="35">
        <f t="shared" si="2"/>
        <v>0</v>
      </c>
      <c r="AN15" s="35">
        <f t="shared" si="2"/>
        <v>0</v>
      </c>
      <c r="AO15" s="35">
        <f t="shared" si="2"/>
        <v>0</v>
      </c>
      <c r="AP15" s="35">
        <f t="shared" si="2"/>
        <v>0</v>
      </c>
      <c r="AQ15" s="35">
        <f t="shared" si="2"/>
        <v>0</v>
      </c>
      <c r="AR15" s="35">
        <f t="shared" si="2"/>
        <v>0</v>
      </c>
      <c r="AS15" s="35">
        <f t="shared" ref="AS15:AZ15" si="3">SUM(AS16:AS17)</f>
        <v>0</v>
      </c>
      <c r="AT15" s="35">
        <f t="shared" si="3"/>
        <v>0</v>
      </c>
      <c r="AU15" s="35">
        <f t="shared" si="3"/>
        <v>0</v>
      </c>
      <c r="AV15" s="35">
        <f t="shared" si="3"/>
        <v>0</v>
      </c>
      <c r="AW15" s="35">
        <f t="shared" si="3"/>
        <v>0</v>
      </c>
      <c r="AX15" s="35">
        <f t="shared" si="3"/>
        <v>0</v>
      </c>
      <c r="AY15" s="35">
        <f t="shared" si="3"/>
        <v>0</v>
      </c>
      <c r="AZ15" s="35">
        <f t="shared" si="3"/>
        <v>0</v>
      </c>
      <c r="BA15" s="35"/>
    </row>
    <row r="16" spans="1:53" ht="38.5" customHeight="1">
      <c r="A16" s="9"/>
      <c r="B16" s="9" t="s">
        <v>17</v>
      </c>
      <c r="C16" s="10" t="s">
        <v>18</v>
      </c>
      <c r="D16" s="10" t="s">
        <v>121</v>
      </c>
      <c r="E16" s="10"/>
      <c r="F16" s="161" t="s">
        <v>37</v>
      </c>
      <c r="G16" s="11">
        <f t="shared" ref="G16:G24" si="4">SUMIF($I$10:$AY$10,$G$10,I16:AY16)</f>
        <v>0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</row>
    <row r="17" spans="1:53" ht="38.5" customHeight="1">
      <c r="A17" s="9"/>
      <c r="B17" s="9" t="s">
        <v>17</v>
      </c>
      <c r="C17" s="10" t="s">
        <v>18</v>
      </c>
      <c r="D17" s="10" t="s">
        <v>122</v>
      </c>
      <c r="E17" s="10"/>
      <c r="F17" s="161" t="s">
        <v>38</v>
      </c>
      <c r="G17" s="12">
        <f t="shared" si="4"/>
        <v>0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</row>
    <row r="18" spans="1:53" s="197" customFormat="1" ht="38.5" customHeight="1">
      <c r="A18" s="193">
        <v>3</v>
      </c>
      <c r="B18" s="193" t="s">
        <v>19</v>
      </c>
      <c r="C18" s="194" t="s">
        <v>20</v>
      </c>
      <c r="D18" s="194" t="s">
        <v>20</v>
      </c>
      <c r="E18" s="194"/>
      <c r="F18" s="195"/>
      <c r="G18" s="12">
        <f t="shared" si="4"/>
        <v>0</v>
      </c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</row>
    <row r="19" spans="1:53" ht="45" customHeight="1">
      <c r="A19" s="9">
        <v>4</v>
      </c>
      <c r="B19" s="9" t="s">
        <v>21</v>
      </c>
      <c r="C19" s="10" t="s">
        <v>22</v>
      </c>
      <c r="D19" s="10" t="s">
        <v>22</v>
      </c>
      <c r="E19" s="10"/>
      <c r="F19" s="161" t="s">
        <v>39</v>
      </c>
      <c r="G19" s="12">
        <f t="shared" si="4"/>
        <v>0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</row>
    <row r="20" spans="1:53" ht="33.5" customHeight="1">
      <c r="A20" s="9">
        <f t="shared" ref="A20:A25" si="5">A19+1</f>
        <v>5</v>
      </c>
      <c r="B20" s="9" t="s">
        <v>23</v>
      </c>
      <c r="C20" s="10" t="s">
        <v>24</v>
      </c>
      <c r="D20" s="10" t="s">
        <v>24</v>
      </c>
      <c r="E20" s="10"/>
      <c r="F20" s="161" t="s">
        <v>16</v>
      </c>
      <c r="G20" s="12">
        <f t="shared" si="4"/>
        <v>0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</row>
    <row r="21" spans="1:53" ht="50" customHeight="1">
      <c r="A21" s="9">
        <f t="shared" si="5"/>
        <v>6</v>
      </c>
      <c r="B21" s="9" t="s">
        <v>25</v>
      </c>
      <c r="C21" s="10" t="s">
        <v>69</v>
      </c>
      <c r="D21" s="10" t="s">
        <v>68</v>
      </c>
      <c r="E21" s="10"/>
      <c r="F21" s="161" t="s">
        <v>44</v>
      </c>
      <c r="G21" s="12">
        <f t="shared" si="4"/>
        <v>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201"/>
    </row>
    <row r="22" spans="1:53" ht="39.5" customHeight="1">
      <c r="A22" s="9">
        <f t="shared" si="5"/>
        <v>7</v>
      </c>
      <c r="B22" s="9" t="s">
        <v>26</v>
      </c>
      <c r="C22" s="10" t="s">
        <v>27</v>
      </c>
      <c r="D22" s="10" t="s">
        <v>124</v>
      </c>
      <c r="E22" s="10"/>
      <c r="F22" s="161" t="s">
        <v>46</v>
      </c>
      <c r="G22" s="12">
        <f t="shared" si="4"/>
        <v>0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</row>
    <row r="23" spans="1:53" ht="57" customHeight="1">
      <c r="A23" s="9">
        <f t="shared" si="5"/>
        <v>8</v>
      </c>
      <c r="B23" s="9" t="s">
        <v>28</v>
      </c>
      <c r="C23" s="10" t="s">
        <v>30</v>
      </c>
      <c r="D23" s="10" t="s">
        <v>30</v>
      </c>
      <c r="E23" s="10"/>
      <c r="F23" s="161" t="s">
        <v>16</v>
      </c>
      <c r="G23" s="13">
        <f t="shared" si="4"/>
        <v>0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</row>
    <row r="24" spans="1:53" ht="44.5" customHeight="1">
      <c r="A24" s="9">
        <f t="shared" si="5"/>
        <v>9</v>
      </c>
      <c r="B24" s="9" t="s">
        <v>29</v>
      </c>
      <c r="C24" s="10" t="s">
        <v>70</v>
      </c>
      <c r="D24" s="10" t="s">
        <v>70</v>
      </c>
      <c r="E24" s="10"/>
      <c r="F24" s="161" t="s">
        <v>45</v>
      </c>
      <c r="G24" s="12">
        <f t="shared" si="4"/>
        <v>0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</row>
    <row r="25" spans="1:53" ht="41" customHeight="1">
      <c r="A25" s="9">
        <f t="shared" si="5"/>
        <v>10</v>
      </c>
      <c r="B25" s="33" t="s">
        <v>71</v>
      </c>
      <c r="C25" s="10" t="s">
        <v>123</v>
      </c>
      <c r="D25" s="10" t="s">
        <v>123</v>
      </c>
      <c r="E25" s="10"/>
      <c r="F25" s="202" t="s">
        <v>39</v>
      </c>
      <c r="G25" s="12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200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</row>
    <row r="26" spans="1:53" ht="30.75" customHeight="1">
      <c r="A26" s="14"/>
      <c r="B26" s="14"/>
      <c r="C26" s="15" t="s">
        <v>31</v>
      </c>
      <c r="D26" s="15"/>
      <c r="E26" s="15"/>
      <c r="F26" s="14"/>
      <c r="G26" s="15">
        <f t="shared" ref="G26:AZ26" si="6">SUM(G12,G15,G18,G19:G24,G25)</f>
        <v>0</v>
      </c>
      <c r="H26" s="15">
        <f t="shared" si="6"/>
        <v>0</v>
      </c>
      <c r="I26" s="15">
        <f t="shared" si="6"/>
        <v>0</v>
      </c>
      <c r="J26" s="15">
        <f t="shared" si="6"/>
        <v>0</v>
      </c>
      <c r="K26" s="15">
        <f t="shared" si="6"/>
        <v>0</v>
      </c>
      <c r="L26" s="15">
        <f t="shared" si="6"/>
        <v>0</v>
      </c>
      <c r="M26" s="15">
        <f t="shared" si="6"/>
        <v>0</v>
      </c>
      <c r="N26" s="15">
        <f t="shared" si="6"/>
        <v>0</v>
      </c>
      <c r="O26" s="15">
        <f t="shared" si="6"/>
        <v>0</v>
      </c>
      <c r="P26" s="15">
        <f t="shared" si="6"/>
        <v>0</v>
      </c>
      <c r="Q26" s="15">
        <f t="shared" si="6"/>
        <v>0</v>
      </c>
      <c r="R26" s="15">
        <f t="shared" si="6"/>
        <v>0</v>
      </c>
      <c r="S26" s="15">
        <f t="shared" si="6"/>
        <v>0</v>
      </c>
      <c r="T26" s="15">
        <f t="shared" si="6"/>
        <v>0</v>
      </c>
      <c r="U26" s="15">
        <f t="shared" si="6"/>
        <v>0</v>
      </c>
      <c r="V26" s="15">
        <f t="shared" si="6"/>
        <v>0</v>
      </c>
      <c r="W26" s="15">
        <f t="shared" si="6"/>
        <v>0</v>
      </c>
      <c r="X26" s="15">
        <f t="shared" si="6"/>
        <v>0</v>
      </c>
      <c r="Y26" s="15">
        <f t="shared" si="6"/>
        <v>0</v>
      </c>
      <c r="Z26" s="15">
        <f t="shared" si="6"/>
        <v>0</v>
      </c>
      <c r="AA26" s="15">
        <f t="shared" si="6"/>
        <v>0</v>
      </c>
      <c r="AB26" s="15">
        <f t="shared" si="6"/>
        <v>0</v>
      </c>
      <c r="AC26" s="15">
        <f t="shared" si="6"/>
        <v>0</v>
      </c>
      <c r="AD26" s="15">
        <f t="shared" si="6"/>
        <v>0</v>
      </c>
      <c r="AE26" s="15">
        <f t="shared" si="6"/>
        <v>0</v>
      </c>
      <c r="AF26" s="15">
        <f t="shared" si="6"/>
        <v>0</v>
      </c>
      <c r="AG26" s="15">
        <f t="shared" si="6"/>
        <v>0</v>
      </c>
      <c r="AH26" s="15">
        <f t="shared" si="6"/>
        <v>0</v>
      </c>
      <c r="AI26" s="15">
        <f t="shared" si="6"/>
        <v>0</v>
      </c>
      <c r="AJ26" s="15">
        <f t="shared" si="6"/>
        <v>0</v>
      </c>
      <c r="AK26" s="15">
        <f t="shared" si="6"/>
        <v>0</v>
      </c>
      <c r="AL26" s="15">
        <f t="shared" si="6"/>
        <v>0</v>
      </c>
      <c r="AM26" s="15">
        <f t="shared" si="6"/>
        <v>0</v>
      </c>
      <c r="AN26" s="15">
        <f t="shared" si="6"/>
        <v>0</v>
      </c>
      <c r="AO26" s="15">
        <f t="shared" si="6"/>
        <v>0</v>
      </c>
      <c r="AP26" s="15">
        <f t="shared" si="6"/>
        <v>0</v>
      </c>
      <c r="AQ26" s="15">
        <f t="shared" si="6"/>
        <v>0</v>
      </c>
      <c r="AR26" s="15">
        <f t="shared" si="6"/>
        <v>0</v>
      </c>
      <c r="AS26" s="15">
        <f t="shared" si="6"/>
        <v>0</v>
      </c>
      <c r="AT26" s="15">
        <f t="shared" si="6"/>
        <v>0</v>
      </c>
      <c r="AU26" s="15">
        <f t="shared" si="6"/>
        <v>0</v>
      </c>
      <c r="AV26" s="15">
        <f t="shared" si="6"/>
        <v>0</v>
      </c>
      <c r="AW26" s="15">
        <f t="shared" si="6"/>
        <v>0</v>
      </c>
      <c r="AX26" s="15">
        <f t="shared" si="6"/>
        <v>0</v>
      </c>
      <c r="AY26" s="15">
        <f t="shared" si="6"/>
        <v>0</v>
      </c>
      <c r="AZ26" s="15">
        <f t="shared" si="6"/>
        <v>0</v>
      </c>
      <c r="BA26" s="21"/>
    </row>
    <row r="27" spans="1:53" ht="30.75" customHeight="1">
      <c r="A27" s="36"/>
      <c r="B27" s="36"/>
      <c r="C27" s="37"/>
      <c r="D27" s="37"/>
      <c r="E27" s="37"/>
      <c r="F27" s="36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8"/>
      <c r="BA27" s="16"/>
    </row>
    <row r="28" spans="1:53" ht="30.75" hidden="1" customHeight="1" thickBot="1">
      <c r="A28" s="36"/>
      <c r="B28" s="36"/>
      <c r="C28" s="37"/>
      <c r="D28" s="140" t="s">
        <v>60</v>
      </c>
      <c r="E28" s="141"/>
      <c r="F28" s="163"/>
      <c r="G28" s="142">
        <f>SUM(G29:G41)</f>
        <v>0</v>
      </c>
      <c r="H28" s="37"/>
      <c r="I28" s="130">
        <f>SUM(I29:I41)</f>
        <v>0</v>
      </c>
      <c r="J28" s="130">
        <f t="shared" ref="J28:AR28" si="7">SUM(J29:J41)</f>
        <v>0</v>
      </c>
      <c r="K28" s="130">
        <f t="shared" si="7"/>
        <v>0</v>
      </c>
      <c r="L28" s="130">
        <f t="shared" si="7"/>
        <v>0</v>
      </c>
      <c r="M28" s="130">
        <f t="shared" si="7"/>
        <v>0</v>
      </c>
      <c r="N28" s="130">
        <f t="shared" si="7"/>
        <v>0</v>
      </c>
      <c r="O28" s="130">
        <f t="shared" si="7"/>
        <v>0</v>
      </c>
      <c r="P28" s="130">
        <f t="shared" si="7"/>
        <v>0</v>
      </c>
      <c r="Q28" s="130">
        <f t="shared" si="7"/>
        <v>0</v>
      </c>
      <c r="R28" s="130">
        <f t="shared" si="7"/>
        <v>0</v>
      </c>
      <c r="S28" s="130">
        <f t="shared" si="7"/>
        <v>0</v>
      </c>
      <c r="T28" s="130">
        <f t="shared" si="7"/>
        <v>0</v>
      </c>
      <c r="U28" s="130">
        <f t="shared" si="7"/>
        <v>0</v>
      </c>
      <c r="V28" s="130">
        <f t="shared" si="7"/>
        <v>0</v>
      </c>
      <c r="W28" s="130">
        <f t="shared" si="7"/>
        <v>0</v>
      </c>
      <c r="X28" s="130">
        <f t="shared" si="7"/>
        <v>0</v>
      </c>
      <c r="Y28" s="130">
        <f t="shared" si="7"/>
        <v>0</v>
      </c>
      <c r="Z28" s="130">
        <f t="shared" si="7"/>
        <v>0</v>
      </c>
      <c r="AA28" s="130">
        <f t="shared" si="7"/>
        <v>0</v>
      </c>
      <c r="AB28" s="130">
        <f t="shared" si="7"/>
        <v>0</v>
      </c>
      <c r="AC28" s="130">
        <f t="shared" si="7"/>
        <v>0</v>
      </c>
      <c r="AD28" s="130">
        <f t="shared" si="7"/>
        <v>0</v>
      </c>
      <c r="AE28" s="130">
        <f t="shared" si="7"/>
        <v>0</v>
      </c>
      <c r="AF28" s="130">
        <f t="shared" si="7"/>
        <v>0</v>
      </c>
      <c r="AG28" s="130">
        <f t="shared" si="7"/>
        <v>0</v>
      </c>
      <c r="AH28" s="130">
        <f t="shared" si="7"/>
        <v>0</v>
      </c>
      <c r="AI28" s="130">
        <f t="shared" si="7"/>
        <v>0</v>
      </c>
      <c r="AJ28" s="130">
        <f t="shared" si="7"/>
        <v>0</v>
      </c>
      <c r="AK28" s="130">
        <f t="shared" si="7"/>
        <v>0</v>
      </c>
      <c r="AL28" s="130">
        <f t="shared" si="7"/>
        <v>0</v>
      </c>
      <c r="AM28" s="130">
        <f t="shared" si="7"/>
        <v>0</v>
      </c>
      <c r="AN28" s="130">
        <f t="shared" si="7"/>
        <v>0</v>
      </c>
      <c r="AO28" s="130">
        <f t="shared" si="7"/>
        <v>0</v>
      </c>
      <c r="AP28" s="130">
        <f t="shared" si="7"/>
        <v>0</v>
      </c>
      <c r="AQ28" s="130">
        <f t="shared" si="7"/>
        <v>0</v>
      </c>
      <c r="AR28" s="130">
        <f t="shared" si="7"/>
        <v>0</v>
      </c>
      <c r="AS28" s="130">
        <f t="shared" ref="AS28:AZ28" si="8">SUM(AS29:AS41)</f>
        <v>0</v>
      </c>
      <c r="AT28" s="130">
        <f t="shared" si="8"/>
        <v>0</v>
      </c>
      <c r="AU28" s="130">
        <f t="shared" si="8"/>
        <v>0</v>
      </c>
      <c r="AV28" s="130">
        <f t="shared" si="8"/>
        <v>0</v>
      </c>
      <c r="AW28" s="130">
        <f t="shared" si="8"/>
        <v>0</v>
      </c>
      <c r="AX28" s="130">
        <f t="shared" si="8"/>
        <v>0</v>
      </c>
      <c r="AY28" s="130">
        <f t="shared" si="8"/>
        <v>0</v>
      </c>
      <c r="AZ28" s="130">
        <f t="shared" si="8"/>
        <v>0</v>
      </c>
      <c r="BA28" s="143"/>
    </row>
    <row r="29" spans="1:53" ht="30.75" hidden="1" customHeight="1">
      <c r="A29" s="41"/>
      <c r="B29" s="41"/>
      <c r="C29" s="40"/>
      <c r="D29" s="137" t="s">
        <v>72</v>
      </c>
      <c r="E29" s="138"/>
      <c r="F29" s="164" t="s">
        <v>16</v>
      </c>
      <c r="G29" s="139">
        <f t="shared" ref="G29:G41" si="9">SUMIF($F$13:$F$25,F29,$G$13:$G$25)</f>
        <v>0</v>
      </c>
      <c r="H29" s="40"/>
      <c r="I29" s="131">
        <f t="shared" ref="I29:I41" si="10">SUMIF($F$13:$F$25,$F29,$I$13:$I$25)</f>
        <v>0</v>
      </c>
      <c r="J29" s="131"/>
      <c r="K29" s="131">
        <f t="shared" ref="K29:K41" si="11">SUMIF($F$13:$F$25,$F29,$K$13:$K$25)</f>
        <v>0</v>
      </c>
      <c r="L29" s="131"/>
      <c r="M29" s="131">
        <f t="shared" ref="M29:M41" si="12">SUMIF($F$13:$F$25,$F29,$M$13:$M$25)</f>
        <v>0</v>
      </c>
      <c r="N29" s="131"/>
      <c r="O29" s="131">
        <f t="shared" ref="O29:O41" si="13">SUMIF($F$13:$F$25,$F29,$O$13:$O$25)</f>
        <v>0</v>
      </c>
      <c r="P29" s="131"/>
      <c r="Q29" s="131">
        <f t="shared" ref="Q29:Q41" si="14">SUMIF($F$13:$F$25,$F29,$Q$13:$Q$25)</f>
        <v>0</v>
      </c>
      <c r="R29" s="131"/>
      <c r="S29" s="131">
        <f t="shared" ref="S29:S41" si="15">SUMIF($F$13:$F$25,$F29,$S$13:$S$25)</f>
        <v>0</v>
      </c>
      <c r="T29" s="131"/>
      <c r="U29" s="131">
        <f t="shared" ref="U29:U41" si="16">SUMIF($F$13:$F$25,$F29,$U$13:$U$25)</f>
        <v>0</v>
      </c>
      <c r="V29" s="131"/>
      <c r="W29" s="131">
        <f t="shared" ref="W29:W41" si="17">SUMIF($F$13:$F$25,$F29,$W$13:$W$25)</f>
        <v>0</v>
      </c>
      <c r="X29" s="131"/>
      <c r="Y29" s="131">
        <f t="shared" ref="Y29:Y41" si="18">SUMIF($F$13:$F$25,$F29,$Y$13:$Y$25)</f>
        <v>0</v>
      </c>
      <c r="Z29" s="131"/>
      <c r="AA29" s="131">
        <f t="shared" ref="AA29:AA41" si="19">SUMIF($F$13:$F$25,$F29,$Y$13:$Y$25)</f>
        <v>0</v>
      </c>
      <c r="AB29" s="131"/>
      <c r="AC29" s="131">
        <f t="shared" ref="AC29:AC41" si="20">SUMIF($F$13:$F$25,$F29,$AC$13:$AC$25)</f>
        <v>0</v>
      </c>
      <c r="AD29" s="131"/>
      <c r="AE29" s="131">
        <f t="shared" ref="AE29:AE41" si="21">SUMIF($F$13:$F$25,$F29,$AE$13:$AE$25)</f>
        <v>0</v>
      </c>
      <c r="AF29" s="131"/>
      <c r="AG29" s="131">
        <f t="shared" ref="AG29:AG41" si="22">SUMIF($F$13:$F$25,$F29,$AG$13:$AG$25)</f>
        <v>0</v>
      </c>
      <c r="AH29" s="131"/>
      <c r="AI29" s="131">
        <f t="shared" ref="AI29:AI41" si="23">SUMIF($F$13:$F$25,$F29,$AI$13:$AI$25)</f>
        <v>0</v>
      </c>
      <c r="AJ29" s="131"/>
      <c r="AK29" s="131"/>
      <c r="AL29" s="131"/>
      <c r="AM29" s="131"/>
      <c r="AN29" s="131"/>
      <c r="AO29" s="131">
        <f t="shared" ref="AO29:AO41" si="24">SUMIF($F$13:$F$25,$F29,$AO$13:$AO$25)</f>
        <v>0</v>
      </c>
      <c r="AP29" s="131"/>
      <c r="AQ29" s="131">
        <f t="shared" ref="AQ29:AQ41" si="25">SUMIF($F$13:$F$25,$F29,$AQ$13:$AQ$25)</f>
        <v>0</v>
      </c>
      <c r="AR29" s="131"/>
      <c r="AS29" s="131">
        <f t="shared" ref="AS29:AS41" si="26">SUMIF($F$13:$F$25,$F29,AS$13:AS$25)</f>
        <v>0</v>
      </c>
      <c r="AT29" s="131"/>
      <c r="AU29" s="131">
        <f t="shared" ref="AU29:AU41" si="27">SUMIF($F$13:$F$25,$F29,AU$13:AU$25)</f>
        <v>0</v>
      </c>
      <c r="AV29" s="131"/>
      <c r="AW29" s="131">
        <f t="shared" ref="AW29:AW41" si="28">SUMIF($F$13:$F$25,$F29,AW$13:AW$25)</f>
        <v>0</v>
      </c>
      <c r="AX29" s="131"/>
      <c r="AY29" s="131">
        <f t="shared" ref="AY29:AY41" si="29">SUMIF($F$13:$F$25,$F29,AY$13:AY$25)</f>
        <v>0</v>
      </c>
      <c r="AZ29" s="144"/>
      <c r="BA29" s="143"/>
    </row>
    <row r="30" spans="1:53" ht="30.75" hidden="1" customHeight="1">
      <c r="A30" s="41"/>
      <c r="B30" s="41"/>
      <c r="C30" s="40"/>
      <c r="D30" s="132" t="s">
        <v>72</v>
      </c>
      <c r="E30" s="131"/>
      <c r="F30" s="165" t="s">
        <v>37</v>
      </c>
      <c r="G30" s="133">
        <f t="shared" si="9"/>
        <v>0</v>
      </c>
      <c r="H30" s="40"/>
      <c r="I30" s="131">
        <f t="shared" si="10"/>
        <v>0</v>
      </c>
      <c r="J30" s="131"/>
      <c r="K30" s="131">
        <f t="shared" si="11"/>
        <v>0</v>
      </c>
      <c r="L30" s="131"/>
      <c r="M30" s="131">
        <f t="shared" si="12"/>
        <v>0</v>
      </c>
      <c r="N30" s="131"/>
      <c r="O30" s="131">
        <f t="shared" si="13"/>
        <v>0</v>
      </c>
      <c r="P30" s="131"/>
      <c r="Q30" s="131">
        <f t="shared" si="14"/>
        <v>0</v>
      </c>
      <c r="R30" s="131"/>
      <c r="S30" s="131">
        <f t="shared" si="15"/>
        <v>0</v>
      </c>
      <c r="T30" s="131"/>
      <c r="U30" s="131">
        <f t="shared" si="16"/>
        <v>0</v>
      </c>
      <c r="V30" s="131"/>
      <c r="W30" s="131">
        <f t="shared" si="17"/>
        <v>0</v>
      </c>
      <c r="X30" s="131"/>
      <c r="Y30" s="131">
        <f t="shared" si="18"/>
        <v>0</v>
      </c>
      <c r="Z30" s="131"/>
      <c r="AA30" s="131">
        <f t="shared" si="19"/>
        <v>0</v>
      </c>
      <c r="AB30" s="131"/>
      <c r="AC30" s="131">
        <f t="shared" si="20"/>
        <v>0</v>
      </c>
      <c r="AD30" s="131"/>
      <c r="AE30" s="131">
        <f t="shared" si="21"/>
        <v>0</v>
      </c>
      <c r="AF30" s="131"/>
      <c r="AG30" s="131">
        <f t="shared" si="22"/>
        <v>0</v>
      </c>
      <c r="AH30" s="131"/>
      <c r="AI30" s="131">
        <f t="shared" si="23"/>
        <v>0</v>
      </c>
      <c r="AJ30" s="131"/>
      <c r="AK30" s="131"/>
      <c r="AL30" s="131"/>
      <c r="AM30" s="131"/>
      <c r="AN30" s="131"/>
      <c r="AO30" s="131">
        <f t="shared" si="24"/>
        <v>0</v>
      </c>
      <c r="AP30" s="131"/>
      <c r="AQ30" s="131">
        <f t="shared" si="25"/>
        <v>0</v>
      </c>
      <c r="AR30" s="131"/>
      <c r="AS30" s="131">
        <f t="shared" si="26"/>
        <v>0</v>
      </c>
      <c r="AT30" s="131"/>
      <c r="AU30" s="131">
        <f t="shared" si="27"/>
        <v>0</v>
      </c>
      <c r="AV30" s="131"/>
      <c r="AW30" s="131">
        <f t="shared" si="28"/>
        <v>0</v>
      </c>
      <c r="AX30" s="131"/>
      <c r="AY30" s="131">
        <f t="shared" si="29"/>
        <v>0</v>
      </c>
      <c r="AZ30" s="144"/>
      <c r="BA30" s="143"/>
    </row>
    <row r="31" spans="1:53" ht="30.75" hidden="1" customHeight="1">
      <c r="A31" s="41"/>
      <c r="B31" s="41"/>
      <c r="C31" s="40"/>
      <c r="D31" s="132" t="s">
        <v>72</v>
      </c>
      <c r="E31" s="131"/>
      <c r="F31" s="165" t="s">
        <v>38</v>
      </c>
      <c r="G31" s="133">
        <f t="shared" si="9"/>
        <v>0</v>
      </c>
      <c r="H31" s="40"/>
      <c r="I31" s="131">
        <f t="shared" si="10"/>
        <v>0</v>
      </c>
      <c r="J31" s="131"/>
      <c r="K31" s="131">
        <f t="shared" si="11"/>
        <v>0</v>
      </c>
      <c r="L31" s="131"/>
      <c r="M31" s="131">
        <f t="shared" si="12"/>
        <v>0</v>
      </c>
      <c r="N31" s="131"/>
      <c r="O31" s="131">
        <f t="shared" si="13"/>
        <v>0</v>
      </c>
      <c r="P31" s="131"/>
      <c r="Q31" s="131">
        <f t="shared" si="14"/>
        <v>0</v>
      </c>
      <c r="R31" s="131"/>
      <c r="S31" s="131">
        <f t="shared" si="15"/>
        <v>0</v>
      </c>
      <c r="T31" s="131"/>
      <c r="U31" s="131">
        <f t="shared" si="16"/>
        <v>0</v>
      </c>
      <c r="V31" s="131"/>
      <c r="W31" s="131">
        <f t="shared" si="17"/>
        <v>0</v>
      </c>
      <c r="X31" s="131"/>
      <c r="Y31" s="131">
        <f t="shared" si="18"/>
        <v>0</v>
      </c>
      <c r="Z31" s="131"/>
      <c r="AA31" s="131">
        <f t="shared" si="19"/>
        <v>0</v>
      </c>
      <c r="AB31" s="131"/>
      <c r="AC31" s="131">
        <f t="shared" si="20"/>
        <v>0</v>
      </c>
      <c r="AD31" s="131"/>
      <c r="AE31" s="131">
        <f t="shared" si="21"/>
        <v>0</v>
      </c>
      <c r="AF31" s="131"/>
      <c r="AG31" s="131">
        <f t="shared" si="22"/>
        <v>0</v>
      </c>
      <c r="AH31" s="131"/>
      <c r="AI31" s="131">
        <f t="shared" si="23"/>
        <v>0</v>
      </c>
      <c r="AJ31" s="131"/>
      <c r="AK31" s="131"/>
      <c r="AL31" s="131"/>
      <c r="AM31" s="131"/>
      <c r="AN31" s="131"/>
      <c r="AO31" s="131">
        <f t="shared" si="24"/>
        <v>0</v>
      </c>
      <c r="AP31" s="131"/>
      <c r="AQ31" s="131">
        <f t="shared" si="25"/>
        <v>0</v>
      </c>
      <c r="AR31" s="131"/>
      <c r="AS31" s="131">
        <f t="shared" si="26"/>
        <v>0</v>
      </c>
      <c r="AT31" s="131"/>
      <c r="AU31" s="131">
        <f t="shared" si="27"/>
        <v>0</v>
      </c>
      <c r="AV31" s="131"/>
      <c r="AW31" s="131">
        <f t="shared" si="28"/>
        <v>0</v>
      </c>
      <c r="AX31" s="131"/>
      <c r="AY31" s="131">
        <f t="shared" si="29"/>
        <v>0</v>
      </c>
      <c r="AZ31" s="144"/>
      <c r="BA31" s="143"/>
    </row>
    <row r="32" spans="1:53" ht="30.75" hidden="1" customHeight="1">
      <c r="A32" s="41"/>
      <c r="B32" s="41"/>
      <c r="C32" s="40"/>
      <c r="D32" s="132" t="s">
        <v>72</v>
      </c>
      <c r="E32" s="131"/>
      <c r="F32" s="165" t="s">
        <v>39</v>
      </c>
      <c r="G32" s="133">
        <f t="shared" si="9"/>
        <v>0</v>
      </c>
      <c r="H32" s="40"/>
      <c r="I32" s="131">
        <f t="shared" si="10"/>
        <v>0</v>
      </c>
      <c r="J32" s="131"/>
      <c r="K32" s="131">
        <f t="shared" si="11"/>
        <v>0</v>
      </c>
      <c r="L32" s="131"/>
      <c r="M32" s="131">
        <f t="shared" si="12"/>
        <v>0</v>
      </c>
      <c r="N32" s="131"/>
      <c r="O32" s="131">
        <f t="shared" si="13"/>
        <v>0</v>
      </c>
      <c r="P32" s="131"/>
      <c r="Q32" s="131">
        <f t="shared" si="14"/>
        <v>0</v>
      </c>
      <c r="R32" s="131"/>
      <c r="S32" s="131">
        <f t="shared" si="15"/>
        <v>0</v>
      </c>
      <c r="T32" s="131"/>
      <c r="U32" s="131">
        <f t="shared" si="16"/>
        <v>0</v>
      </c>
      <c r="V32" s="131"/>
      <c r="W32" s="131">
        <f t="shared" si="17"/>
        <v>0</v>
      </c>
      <c r="X32" s="131"/>
      <c r="Y32" s="131">
        <f t="shared" si="18"/>
        <v>0</v>
      </c>
      <c r="Z32" s="131"/>
      <c r="AA32" s="131">
        <f t="shared" si="19"/>
        <v>0</v>
      </c>
      <c r="AB32" s="131"/>
      <c r="AC32" s="131">
        <f t="shared" si="20"/>
        <v>0</v>
      </c>
      <c r="AD32" s="131"/>
      <c r="AE32" s="131">
        <f t="shared" si="21"/>
        <v>0</v>
      </c>
      <c r="AF32" s="131"/>
      <c r="AG32" s="131">
        <f t="shared" si="22"/>
        <v>0</v>
      </c>
      <c r="AH32" s="131"/>
      <c r="AI32" s="131">
        <f t="shared" si="23"/>
        <v>0</v>
      </c>
      <c r="AJ32" s="131"/>
      <c r="AK32" s="131"/>
      <c r="AL32" s="131"/>
      <c r="AM32" s="131"/>
      <c r="AN32" s="131"/>
      <c r="AO32" s="131">
        <f t="shared" si="24"/>
        <v>0</v>
      </c>
      <c r="AP32" s="131"/>
      <c r="AQ32" s="131">
        <f t="shared" si="25"/>
        <v>0</v>
      </c>
      <c r="AR32" s="131"/>
      <c r="AS32" s="131">
        <f t="shared" si="26"/>
        <v>0</v>
      </c>
      <c r="AT32" s="131"/>
      <c r="AU32" s="131">
        <f t="shared" si="27"/>
        <v>0</v>
      </c>
      <c r="AV32" s="131"/>
      <c r="AW32" s="131">
        <f t="shared" si="28"/>
        <v>0</v>
      </c>
      <c r="AX32" s="131"/>
      <c r="AY32" s="131">
        <f t="shared" si="29"/>
        <v>0</v>
      </c>
      <c r="AZ32" s="144"/>
      <c r="BA32" s="143"/>
    </row>
    <row r="33" spans="1:53" ht="30.75" hidden="1" customHeight="1">
      <c r="A33" s="41"/>
      <c r="B33" s="41"/>
      <c r="C33" s="40"/>
      <c r="D33" s="132" t="s">
        <v>72</v>
      </c>
      <c r="E33" s="131"/>
      <c r="F33" s="165" t="s">
        <v>40</v>
      </c>
      <c r="G33" s="133">
        <f t="shared" si="9"/>
        <v>0</v>
      </c>
      <c r="H33" s="40"/>
      <c r="I33" s="131">
        <f t="shared" si="10"/>
        <v>0</v>
      </c>
      <c r="J33" s="131"/>
      <c r="K33" s="131">
        <f t="shared" si="11"/>
        <v>0</v>
      </c>
      <c r="L33" s="131"/>
      <c r="M33" s="131">
        <f t="shared" si="12"/>
        <v>0</v>
      </c>
      <c r="N33" s="131"/>
      <c r="O33" s="131">
        <f t="shared" si="13"/>
        <v>0</v>
      </c>
      <c r="P33" s="131"/>
      <c r="Q33" s="131">
        <f t="shared" si="14"/>
        <v>0</v>
      </c>
      <c r="R33" s="131"/>
      <c r="S33" s="131">
        <f t="shared" si="15"/>
        <v>0</v>
      </c>
      <c r="T33" s="131"/>
      <c r="U33" s="131">
        <f t="shared" si="16"/>
        <v>0</v>
      </c>
      <c r="V33" s="131"/>
      <c r="W33" s="131">
        <f t="shared" si="17"/>
        <v>0</v>
      </c>
      <c r="X33" s="131"/>
      <c r="Y33" s="131">
        <f t="shared" si="18"/>
        <v>0</v>
      </c>
      <c r="Z33" s="131"/>
      <c r="AA33" s="131">
        <f t="shared" si="19"/>
        <v>0</v>
      </c>
      <c r="AB33" s="131"/>
      <c r="AC33" s="131">
        <f t="shared" si="20"/>
        <v>0</v>
      </c>
      <c r="AD33" s="131"/>
      <c r="AE33" s="131">
        <f t="shared" si="21"/>
        <v>0</v>
      </c>
      <c r="AF33" s="131"/>
      <c r="AG33" s="131">
        <f t="shared" si="22"/>
        <v>0</v>
      </c>
      <c r="AH33" s="131"/>
      <c r="AI33" s="131">
        <f t="shared" si="23"/>
        <v>0</v>
      </c>
      <c r="AJ33" s="131"/>
      <c r="AK33" s="131"/>
      <c r="AL33" s="131"/>
      <c r="AM33" s="131"/>
      <c r="AN33" s="131"/>
      <c r="AO33" s="131">
        <f t="shared" si="24"/>
        <v>0</v>
      </c>
      <c r="AP33" s="131"/>
      <c r="AQ33" s="131">
        <f t="shared" si="25"/>
        <v>0</v>
      </c>
      <c r="AR33" s="131"/>
      <c r="AS33" s="131">
        <f t="shared" si="26"/>
        <v>0</v>
      </c>
      <c r="AT33" s="131"/>
      <c r="AU33" s="131">
        <f t="shared" si="27"/>
        <v>0</v>
      </c>
      <c r="AV33" s="131"/>
      <c r="AW33" s="131">
        <f t="shared" si="28"/>
        <v>0</v>
      </c>
      <c r="AX33" s="131"/>
      <c r="AY33" s="131">
        <f t="shared" si="29"/>
        <v>0</v>
      </c>
      <c r="AZ33" s="144"/>
      <c r="BA33" s="143"/>
    </row>
    <row r="34" spans="1:53" ht="30.75" hidden="1" customHeight="1">
      <c r="A34" s="41"/>
      <c r="B34" s="41"/>
      <c r="C34" s="40"/>
      <c r="D34" s="132" t="s">
        <v>72</v>
      </c>
      <c r="E34" s="131"/>
      <c r="F34" s="165" t="s">
        <v>41</v>
      </c>
      <c r="G34" s="133">
        <f t="shared" si="9"/>
        <v>0</v>
      </c>
      <c r="H34" s="40"/>
      <c r="I34" s="131">
        <f t="shared" si="10"/>
        <v>0</v>
      </c>
      <c r="J34" s="131"/>
      <c r="K34" s="131">
        <f t="shared" si="11"/>
        <v>0</v>
      </c>
      <c r="L34" s="131"/>
      <c r="M34" s="131">
        <f t="shared" si="12"/>
        <v>0</v>
      </c>
      <c r="N34" s="131"/>
      <c r="O34" s="131">
        <f t="shared" si="13"/>
        <v>0</v>
      </c>
      <c r="P34" s="131"/>
      <c r="Q34" s="131">
        <f t="shared" si="14"/>
        <v>0</v>
      </c>
      <c r="R34" s="131"/>
      <c r="S34" s="131">
        <f t="shared" si="15"/>
        <v>0</v>
      </c>
      <c r="T34" s="131"/>
      <c r="U34" s="131">
        <f t="shared" si="16"/>
        <v>0</v>
      </c>
      <c r="V34" s="131"/>
      <c r="W34" s="131">
        <f t="shared" si="17"/>
        <v>0</v>
      </c>
      <c r="X34" s="131"/>
      <c r="Y34" s="131">
        <f t="shared" si="18"/>
        <v>0</v>
      </c>
      <c r="Z34" s="131"/>
      <c r="AA34" s="131">
        <f t="shared" si="19"/>
        <v>0</v>
      </c>
      <c r="AB34" s="131"/>
      <c r="AC34" s="131">
        <f t="shared" si="20"/>
        <v>0</v>
      </c>
      <c r="AD34" s="131"/>
      <c r="AE34" s="131">
        <f t="shared" si="21"/>
        <v>0</v>
      </c>
      <c r="AF34" s="131"/>
      <c r="AG34" s="131">
        <f t="shared" si="22"/>
        <v>0</v>
      </c>
      <c r="AH34" s="131"/>
      <c r="AI34" s="131">
        <f t="shared" si="23"/>
        <v>0</v>
      </c>
      <c r="AJ34" s="131"/>
      <c r="AK34" s="131"/>
      <c r="AL34" s="131"/>
      <c r="AM34" s="131"/>
      <c r="AN34" s="131"/>
      <c r="AO34" s="131">
        <f t="shared" si="24"/>
        <v>0</v>
      </c>
      <c r="AP34" s="131"/>
      <c r="AQ34" s="131">
        <f t="shared" si="25"/>
        <v>0</v>
      </c>
      <c r="AR34" s="131"/>
      <c r="AS34" s="131">
        <f t="shared" si="26"/>
        <v>0</v>
      </c>
      <c r="AT34" s="131"/>
      <c r="AU34" s="131">
        <f t="shared" si="27"/>
        <v>0</v>
      </c>
      <c r="AV34" s="131"/>
      <c r="AW34" s="131">
        <f t="shared" si="28"/>
        <v>0</v>
      </c>
      <c r="AX34" s="131"/>
      <c r="AY34" s="131">
        <f t="shared" si="29"/>
        <v>0</v>
      </c>
      <c r="AZ34" s="144"/>
      <c r="BA34" s="143"/>
    </row>
    <row r="35" spans="1:53" ht="30.75" hidden="1" customHeight="1">
      <c r="A35" s="41"/>
      <c r="B35" s="41"/>
      <c r="C35" s="40"/>
      <c r="D35" s="132" t="s">
        <v>72</v>
      </c>
      <c r="E35" s="131"/>
      <c r="F35" s="165" t="s">
        <v>42</v>
      </c>
      <c r="G35" s="133">
        <f t="shared" si="9"/>
        <v>0</v>
      </c>
      <c r="H35" s="40"/>
      <c r="I35" s="131">
        <f t="shared" si="10"/>
        <v>0</v>
      </c>
      <c r="J35" s="131"/>
      <c r="K35" s="131">
        <f t="shared" si="11"/>
        <v>0</v>
      </c>
      <c r="L35" s="131"/>
      <c r="M35" s="131">
        <f t="shared" si="12"/>
        <v>0</v>
      </c>
      <c r="N35" s="131"/>
      <c r="O35" s="131">
        <f t="shared" si="13"/>
        <v>0</v>
      </c>
      <c r="P35" s="131"/>
      <c r="Q35" s="131">
        <f t="shared" si="14"/>
        <v>0</v>
      </c>
      <c r="R35" s="131"/>
      <c r="S35" s="131">
        <f t="shared" si="15"/>
        <v>0</v>
      </c>
      <c r="T35" s="131"/>
      <c r="U35" s="131">
        <f t="shared" si="16"/>
        <v>0</v>
      </c>
      <c r="V35" s="131"/>
      <c r="W35" s="131">
        <f t="shared" si="17"/>
        <v>0</v>
      </c>
      <c r="X35" s="131"/>
      <c r="Y35" s="131">
        <f t="shared" si="18"/>
        <v>0</v>
      </c>
      <c r="Z35" s="131"/>
      <c r="AA35" s="131">
        <f t="shared" si="19"/>
        <v>0</v>
      </c>
      <c r="AB35" s="131"/>
      <c r="AC35" s="131">
        <f t="shared" si="20"/>
        <v>0</v>
      </c>
      <c r="AD35" s="131"/>
      <c r="AE35" s="131">
        <f t="shared" si="21"/>
        <v>0</v>
      </c>
      <c r="AF35" s="131"/>
      <c r="AG35" s="131">
        <f t="shared" si="22"/>
        <v>0</v>
      </c>
      <c r="AH35" s="131"/>
      <c r="AI35" s="131">
        <f t="shared" si="23"/>
        <v>0</v>
      </c>
      <c r="AJ35" s="131"/>
      <c r="AK35" s="131"/>
      <c r="AL35" s="131"/>
      <c r="AM35" s="131"/>
      <c r="AN35" s="131"/>
      <c r="AO35" s="131">
        <f t="shared" si="24"/>
        <v>0</v>
      </c>
      <c r="AP35" s="131"/>
      <c r="AQ35" s="131">
        <f t="shared" si="25"/>
        <v>0</v>
      </c>
      <c r="AR35" s="131"/>
      <c r="AS35" s="131">
        <f t="shared" si="26"/>
        <v>0</v>
      </c>
      <c r="AT35" s="131"/>
      <c r="AU35" s="131">
        <f t="shared" si="27"/>
        <v>0</v>
      </c>
      <c r="AV35" s="131"/>
      <c r="AW35" s="131">
        <f t="shared" si="28"/>
        <v>0</v>
      </c>
      <c r="AX35" s="131"/>
      <c r="AY35" s="131">
        <f t="shared" si="29"/>
        <v>0</v>
      </c>
      <c r="AZ35" s="144"/>
      <c r="BA35" s="143"/>
    </row>
    <row r="36" spans="1:53" ht="30.75" hidden="1" customHeight="1">
      <c r="A36" s="41"/>
      <c r="B36" s="41"/>
      <c r="C36" s="40"/>
      <c r="D36" s="132" t="s">
        <v>72</v>
      </c>
      <c r="E36" s="131"/>
      <c r="F36" s="165" t="s">
        <v>43</v>
      </c>
      <c r="G36" s="133">
        <f t="shared" si="9"/>
        <v>0</v>
      </c>
      <c r="H36" s="40"/>
      <c r="I36" s="131">
        <f t="shared" si="10"/>
        <v>0</v>
      </c>
      <c r="J36" s="131"/>
      <c r="K36" s="131">
        <f t="shared" si="11"/>
        <v>0</v>
      </c>
      <c r="L36" s="131"/>
      <c r="M36" s="131">
        <f t="shared" si="12"/>
        <v>0</v>
      </c>
      <c r="N36" s="131"/>
      <c r="O36" s="131">
        <f t="shared" si="13"/>
        <v>0</v>
      </c>
      <c r="P36" s="131"/>
      <c r="Q36" s="131">
        <f t="shared" si="14"/>
        <v>0</v>
      </c>
      <c r="R36" s="131"/>
      <c r="S36" s="131">
        <f t="shared" si="15"/>
        <v>0</v>
      </c>
      <c r="T36" s="131"/>
      <c r="U36" s="131">
        <f t="shared" si="16"/>
        <v>0</v>
      </c>
      <c r="V36" s="131"/>
      <c r="W36" s="131">
        <f t="shared" si="17"/>
        <v>0</v>
      </c>
      <c r="X36" s="131"/>
      <c r="Y36" s="131">
        <f t="shared" si="18"/>
        <v>0</v>
      </c>
      <c r="Z36" s="131"/>
      <c r="AA36" s="131">
        <f t="shared" si="19"/>
        <v>0</v>
      </c>
      <c r="AB36" s="131"/>
      <c r="AC36" s="131">
        <f t="shared" si="20"/>
        <v>0</v>
      </c>
      <c r="AD36" s="131"/>
      <c r="AE36" s="131">
        <f t="shared" si="21"/>
        <v>0</v>
      </c>
      <c r="AF36" s="131"/>
      <c r="AG36" s="131">
        <f t="shared" si="22"/>
        <v>0</v>
      </c>
      <c r="AH36" s="131"/>
      <c r="AI36" s="131">
        <f t="shared" si="23"/>
        <v>0</v>
      </c>
      <c r="AJ36" s="131"/>
      <c r="AK36" s="131"/>
      <c r="AL36" s="131"/>
      <c r="AM36" s="131"/>
      <c r="AN36" s="131"/>
      <c r="AO36" s="131">
        <f t="shared" si="24"/>
        <v>0</v>
      </c>
      <c r="AP36" s="131"/>
      <c r="AQ36" s="131">
        <f t="shared" si="25"/>
        <v>0</v>
      </c>
      <c r="AR36" s="131"/>
      <c r="AS36" s="131">
        <f t="shared" si="26"/>
        <v>0</v>
      </c>
      <c r="AT36" s="131"/>
      <c r="AU36" s="131">
        <f t="shared" si="27"/>
        <v>0</v>
      </c>
      <c r="AV36" s="131"/>
      <c r="AW36" s="131">
        <f t="shared" si="28"/>
        <v>0</v>
      </c>
      <c r="AX36" s="131"/>
      <c r="AY36" s="131">
        <f t="shared" si="29"/>
        <v>0</v>
      </c>
      <c r="AZ36" s="144"/>
      <c r="BA36" s="143"/>
    </row>
    <row r="37" spans="1:53" ht="30.75" hidden="1" customHeight="1">
      <c r="A37" s="41"/>
      <c r="B37" s="41"/>
      <c r="C37" s="40"/>
      <c r="D37" s="132" t="s">
        <v>72</v>
      </c>
      <c r="E37" s="131"/>
      <c r="F37" s="165" t="s">
        <v>44</v>
      </c>
      <c r="G37" s="133">
        <f t="shared" si="9"/>
        <v>0</v>
      </c>
      <c r="H37" s="40"/>
      <c r="I37" s="131">
        <f t="shared" si="10"/>
        <v>0</v>
      </c>
      <c r="J37" s="131"/>
      <c r="K37" s="131">
        <f t="shared" si="11"/>
        <v>0</v>
      </c>
      <c r="L37" s="131"/>
      <c r="M37" s="131">
        <f t="shared" si="12"/>
        <v>0</v>
      </c>
      <c r="N37" s="131"/>
      <c r="O37" s="131">
        <f t="shared" si="13"/>
        <v>0</v>
      </c>
      <c r="P37" s="131"/>
      <c r="Q37" s="131">
        <f t="shared" si="14"/>
        <v>0</v>
      </c>
      <c r="R37" s="131"/>
      <c r="S37" s="131">
        <f t="shared" si="15"/>
        <v>0</v>
      </c>
      <c r="T37" s="131"/>
      <c r="U37" s="131">
        <f t="shared" si="16"/>
        <v>0</v>
      </c>
      <c r="V37" s="131"/>
      <c r="W37" s="131">
        <f t="shared" si="17"/>
        <v>0</v>
      </c>
      <c r="X37" s="131"/>
      <c r="Y37" s="131">
        <f t="shared" si="18"/>
        <v>0</v>
      </c>
      <c r="Z37" s="131"/>
      <c r="AA37" s="131">
        <f t="shared" si="19"/>
        <v>0</v>
      </c>
      <c r="AB37" s="131"/>
      <c r="AC37" s="131">
        <f t="shared" si="20"/>
        <v>0</v>
      </c>
      <c r="AD37" s="131"/>
      <c r="AE37" s="131">
        <f t="shared" si="21"/>
        <v>0</v>
      </c>
      <c r="AF37" s="131"/>
      <c r="AG37" s="131">
        <f t="shared" si="22"/>
        <v>0</v>
      </c>
      <c r="AH37" s="131"/>
      <c r="AI37" s="131">
        <f t="shared" si="23"/>
        <v>0</v>
      </c>
      <c r="AJ37" s="131"/>
      <c r="AK37" s="131"/>
      <c r="AL37" s="131"/>
      <c r="AM37" s="131"/>
      <c r="AN37" s="131"/>
      <c r="AO37" s="131">
        <f t="shared" si="24"/>
        <v>0</v>
      </c>
      <c r="AP37" s="131"/>
      <c r="AQ37" s="131">
        <f t="shared" si="25"/>
        <v>0</v>
      </c>
      <c r="AR37" s="131"/>
      <c r="AS37" s="131">
        <f t="shared" si="26"/>
        <v>0</v>
      </c>
      <c r="AT37" s="131"/>
      <c r="AU37" s="131">
        <f t="shared" si="27"/>
        <v>0</v>
      </c>
      <c r="AV37" s="131"/>
      <c r="AW37" s="131">
        <f t="shared" si="28"/>
        <v>0</v>
      </c>
      <c r="AX37" s="131"/>
      <c r="AY37" s="131">
        <f t="shared" si="29"/>
        <v>0</v>
      </c>
      <c r="AZ37" s="144"/>
      <c r="BA37" s="143"/>
    </row>
    <row r="38" spans="1:53" ht="30.75" hidden="1" customHeight="1">
      <c r="A38" s="41"/>
      <c r="B38" s="41"/>
      <c r="C38" s="40"/>
      <c r="D38" s="132" t="s">
        <v>72</v>
      </c>
      <c r="E38" s="131"/>
      <c r="F38" s="165" t="s">
        <v>45</v>
      </c>
      <c r="G38" s="133">
        <f t="shared" si="9"/>
        <v>0</v>
      </c>
      <c r="H38" s="40"/>
      <c r="I38" s="131">
        <f t="shared" si="10"/>
        <v>0</v>
      </c>
      <c r="J38" s="131"/>
      <c r="K38" s="131">
        <f t="shared" si="11"/>
        <v>0</v>
      </c>
      <c r="L38" s="131"/>
      <c r="M38" s="131">
        <f t="shared" si="12"/>
        <v>0</v>
      </c>
      <c r="N38" s="131"/>
      <c r="O38" s="131">
        <f t="shared" si="13"/>
        <v>0</v>
      </c>
      <c r="P38" s="131"/>
      <c r="Q38" s="131">
        <f t="shared" si="14"/>
        <v>0</v>
      </c>
      <c r="R38" s="131"/>
      <c r="S38" s="131">
        <f t="shared" si="15"/>
        <v>0</v>
      </c>
      <c r="T38" s="131"/>
      <c r="U38" s="131">
        <f t="shared" si="16"/>
        <v>0</v>
      </c>
      <c r="V38" s="131"/>
      <c r="W38" s="131">
        <f t="shared" si="17"/>
        <v>0</v>
      </c>
      <c r="X38" s="131"/>
      <c r="Y38" s="131">
        <f t="shared" si="18"/>
        <v>0</v>
      </c>
      <c r="Z38" s="131"/>
      <c r="AA38" s="131">
        <f t="shared" si="19"/>
        <v>0</v>
      </c>
      <c r="AB38" s="131"/>
      <c r="AC38" s="131">
        <f t="shared" si="20"/>
        <v>0</v>
      </c>
      <c r="AD38" s="131"/>
      <c r="AE38" s="131">
        <f t="shared" si="21"/>
        <v>0</v>
      </c>
      <c r="AF38" s="131"/>
      <c r="AG38" s="131">
        <f t="shared" si="22"/>
        <v>0</v>
      </c>
      <c r="AH38" s="131"/>
      <c r="AI38" s="131">
        <f t="shared" si="23"/>
        <v>0</v>
      </c>
      <c r="AJ38" s="131"/>
      <c r="AK38" s="131"/>
      <c r="AL38" s="131"/>
      <c r="AM38" s="131"/>
      <c r="AN38" s="131"/>
      <c r="AO38" s="131">
        <f t="shared" si="24"/>
        <v>0</v>
      </c>
      <c r="AP38" s="131"/>
      <c r="AQ38" s="131">
        <f t="shared" si="25"/>
        <v>0</v>
      </c>
      <c r="AR38" s="131"/>
      <c r="AS38" s="131">
        <f t="shared" si="26"/>
        <v>0</v>
      </c>
      <c r="AT38" s="131"/>
      <c r="AU38" s="131">
        <f t="shared" si="27"/>
        <v>0</v>
      </c>
      <c r="AV38" s="131"/>
      <c r="AW38" s="131">
        <f t="shared" si="28"/>
        <v>0</v>
      </c>
      <c r="AX38" s="131"/>
      <c r="AY38" s="131">
        <f t="shared" si="29"/>
        <v>0</v>
      </c>
      <c r="AZ38" s="144"/>
      <c r="BA38" s="143"/>
    </row>
    <row r="39" spans="1:53" ht="30.75" hidden="1" customHeight="1">
      <c r="A39" s="41"/>
      <c r="B39" s="41"/>
      <c r="C39" s="40"/>
      <c r="D39" s="132" t="s">
        <v>72</v>
      </c>
      <c r="E39" s="131"/>
      <c r="F39" s="165" t="s">
        <v>46</v>
      </c>
      <c r="G39" s="133">
        <f t="shared" si="9"/>
        <v>0</v>
      </c>
      <c r="H39" s="40"/>
      <c r="I39" s="131">
        <f t="shared" si="10"/>
        <v>0</v>
      </c>
      <c r="J39" s="131"/>
      <c r="K39" s="131">
        <f t="shared" si="11"/>
        <v>0</v>
      </c>
      <c r="L39" s="131"/>
      <c r="M39" s="131">
        <f t="shared" si="12"/>
        <v>0</v>
      </c>
      <c r="N39" s="131"/>
      <c r="O39" s="131">
        <f t="shared" si="13"/>
        <v>0</v>
      </c>
      <c r="P39" s="131"/>
      <c r="Q39" s="131">
        <f t="shared" si="14"/>
        <v>0</v>
      </c>
      <c r="R39" s="131"/>
      <c r="S39" s="131">
        <f t="shared" si="15"/>
        <v>0</v>
      </c>
      <c r="T39" s="131"/>
      <c r="U39" s="131">
        <f t="shared" si="16"/>
        <v>0</v>
      </c>
      <c r="V39" s="131"/>
      <c r="W39" s="131">
        <f t="shared" si="17"/>
        <v>0</v>
      </c>
      <c r="X39" s="131"/>
      <c r="Y39" s="131">
        <f t="shared" si="18"/>
        <v>0</v>
      </c>
      <c r="Z39" s="131"/>
      <c r="AA39" s="131">
        <f t="shared" si="19"/>
        <v>0</v>
      </c>
      <c r="AB39" s="131"/>
      <c r="AC39" s="131">
        <f t="shared" si="20"/>
        <v>0</v>
      </c>
      <c r="AD39" s="131"/>
      <c r="AE39" s="131">
        <f t="shared" si="21"/>
        <v>0</v>
      </c>
      <c r="AF39" s="131"/>
      <c r="AG39" s="131">
        <f t="shared" si="22"/>
        <v>0</v>
      </c>
      <c r="AH39" s="131"/>
      <c r="AI39" s="131">
        <f t="shared" si="23"/>
        <v>0</v>
      </c>
      <c r="AJ39" s="131"/>
      <c r="AK39" s="131"/>
      <c r="AL39" s="131"/>
      <c r="AM39" s="131"/>
      <c r="AN39" s="131"/>
      <c r="AO39" s="131">
        <f t="shared" si="24"/>
        <v>0</v>
      </c>
      <c r="AP39" s="131"/>
      <c r="AQ39" s="131">
        <f t="shared" si="25"/>
        <v>0</v>
      </c>
      <c r="AR39" s="131"/>
      <c r="AS39" s="131">
        <f t="shared" si="26"/>
        <v>0</v>
      </c>
      <c r="AT39" s="131"/>
      <c r="AU39" s="131">
        <f t="shared" si="27"/>
        <v>0</v>
      </c>
      <c r="AV39" s="131"/>
      <c r="AW39" s="131">
        <f t="shared" si="28"/>
        <v>0</v>
      </c>
      <c r="AX39" s="131"/>
      <c r="AY39" s="131">
        <f t="shared" si="29"/>
        <v>0</v>
      </c>
      <c r="AZ39" s="144"/>
      <c r="BA39" s="143"/>
    </row>
    <row r="40" spans="1:53" ht="30.75" hidden="1" customHeight="1">
      <c r="A40" s="41"/>
      <c r="B40" s="41"/>
      <c r="C40" s="40"/>
      <c r="D40" s="132" t="s">
        <v>72</v>
      </c>
      <c r="E40" s="131"/>
      <c r="F40" s="165" t="s">
        <v>47</v>
      </c>
      <c r="G40" s="133">
        <f t="shared" si="9"/>
        <v>0</v>
      </c>
      <c r="H40" s="40"/>
      <c r="I40" s="131">
        <f t="shared" si="10"/>
        <v>0</v>
      </c>
      <c r="J40" s="131"/>
      <c r="K40" s="131">
        <f t="shared" si="11"/>
        <v>0</v>
      </c>
      <c r="L40" s="131"/>
      <c r="M40" s="131">
        <f t="shared" si="12"/>
        <v>0</v>
      </c>
      <c r="N40" s="131"/>
      <c r="O40" s="131">
        <f t="shared" si="13"/>
        <v>0</v>
      </c>
      <c r="P40" s="131"/>
      <c r="Q40" s="131">
        <f t="shared" si="14"/>
        <v>0</v>
      </c>
      <c r="R40" s="131"/>
      <c r="S40" s="131">
        <f t="shared" si="15"/>
        <v>0</v>
      </c>
      <c r="T40" s="131"/>
      <c r="U40" s="131">
        <f t="shared" si="16"/>
        <v>0</v>
      </c>
      <c r="V40" s="131"/>
      <c r="W40" s="131">
        <f t="shared" si="17"/>
        <v>0</v>
      </c>
      <c r="X40" s="131"/>
      <c r="Y40" s="131">
        <f t="shared" si="18"/>
        <v>0</v>
      </c>
      <c r="Z40" s="131"/>
      <c r="AA40" s="131">
        <f t="shared" si="19"/>
        <v>0</v>
      </c>
      <c r="AB40" s="131"/>
      <c r="AC40" s="131">
        <f t="shared" si="20"/>
        <v>0</v>
      </c>
      <c r="AD40" s="131"/>
      <c r="AE40" s="131">
        <f t="shared" si="21"/>
        <v>0</v>
      </c>
      <c r="AF40" s="131"/>
      <c r="AG40" s="131">
        <f t="shared" si="22"/>
        <v>0</v>
      </c>
      <c r="AH40" s="131"/>
      <c r="AI40" s="131">
        <f t="shared" si="23"/>
        <v>0</v>
      </c>
      <c r="AJ40" s="131"/>
      <c r="AK40" s="131"/>
      <c r="AL40" s="131"/>
      <c r="AM40" s="131"/>
      <c r="AN40" s="131"/>
      <c r="AO40" s="131">
        <f t="shared" si="24"/>
        <v>0</v>
      </c>
      <c r="AP40" s="131"/>
      <c r="AQ40" s="131">
        <f t="shared" si="25"/>
        <v>0</v>
      </c>
      <c r="AR40" s="131"/>
      <c r="AS40" s="131">
        <f t="shared" si="26"/>
        <v>0</v>
      </c>
      <c r="AT40" s="131"/>
      <c r="AU40" s="131">
        <f t="shared" si="27"/>
        <v>0</v>
      </c>
      <c r="AV40" s="131"/>
      <c r="AW40" s="131">
        <f t="shared" si="28"/>
        <v>0</v>
      </c>
      <c r="AX40" s="131"/>
      <c r="AY40" s="131">
        <f t="shared" si="29"/>
        <v>0</v>
      </c>
      <c r="AZ40" s="144"/>
      <c r="BA40" s="143"/>
    </row>
    <row r="41" spans="1:53" ht="30.75" hidden="1" customHeight="1" thickBot="1">
      <c r="A41" s="41"/>
      <c r="B41" s="41"/>
      <c r="C41" s="40"/>
      <c r="D41" s="134" t="s">
        <v>72</v>
      </c>
      <c r="E41" s="135"/>
      <c r="F41" s="166" t="s">
        <v>48</v>
      </c>
      <c r="G41" s="136">
        <f t="shared" si="9"/>
        <v>0</v>
      </c>
      <c r="H41" s="40"/>
      <c r="I41" s="131">
        <f t="shared" si="10"/>
        <v>0</v>
      </c>
      <c r="J41" s="131"/>
      <c r="K41" s="131">
        <f t="shared" si="11"/>
        <v>0</v>
      </c>
      <c r="L41" s="131"/>
      <c r="M41" s="131">
        <f t="shared" si="12"/>
        <v>0</v>
      </c>
      <c r="N41" s="131"/>
      <c r="O41" s="131">
        <f t="shared" si="13"/>
        <v>0</v>
      </c>
      <c r="P41" s="131"/>
      <c r="Q41" s="131">
        <f t="shared" si="14"/>
        <v>0</v>
      </c>
      <c r="R41" s="131"/>
      <c r="S41" s="131">
        <f t="shared" si="15"/>
        <v>0</v>
      </c>
      <c r="T41" s="131"/>
      <c r="U41" s="131">
        <f t="shared" si="16"/>
        <v>0</v>
      </c>
      <c r="V41" s="131"/>
      <c r="W41" s="131">
        <f t="shared" si="17"/>
        <v>0</v>
      </c>
      <c r="X41" s="131"/>
      <c r="Y41" s="131">
        <f t="shared" si="18"/>
        <v>0</v>
      </c>
      <c r="Z41" s="131"/>
      <c r="AA41" s="131">
        <f t="shared" si="19"/>
        <v>0</v>
      </c>
      <c r="AB41" s="131"/>
      <c r="AC41" s="131">
        <f t="shared" si="20"/>
        <v>0</v>
      </c>
      <c r="AD41" s="131"/>
      <c r="AE41" s="131">
        <f t="shared" si="21"/>
        <v>0</v>
      </c>
      <c r="AF41" s="131"/>
      <c r="AG41" s="131">
        <f t="shared" si="22"/>
        <v>0</v>
      </c>
      <c r="AH41" s="131"/>
      <c r="AI41" s="131">
        <f t="shared" si="23"/>
        <v>0</v>
      </c>
      <c r="AJ41" s="131"/>
      <c r="AK41" s="131"/>
      <c r="AL41" s="131"/>
      <c r="AM41" s="131"/>
      <c r="AN41" s="131"/>
      <c r="AO41" s="131">
        <f t="shared" si="24"/>
        <v>0</v>
      </c>
      <c r="AP41" s="131"/>
      <c r="AQ41" s="131">
        <f t="shared" si="25"/>
        <v>0</v>
      </c>
      <c r="AR41" s="131"/>
      <c r="AS41" s="131">
        <f t="shared" si="26"/>
        <v>0</v>
      </c>
      <c r="AT41" s="131"/>
      <c r="AU41" s="131">
        <f t="shared" si="27"/>
        <v>0</v>
      </c>
      <c r="AV41" s="131"/>
      <c r="AW41" s="131">
        <f t="shared" si="28"/>
        <v>0</v>
      </c>
      <c r="AX41" s="131"/>
      <c r="AY41" s="131">
        <f t="shared" si="29"/>
        <v>0</v>
      </c>
      <c r="AZ41" s="144"/>
      <c r="BA41" s="143"/>
    </row>
    <row r="42" spans="1:53" ht="30.75" hidden="1" customHeight="1">
      <c r="A42" s="36"/>
      <c r="B42" s="36"/>
      <c r="C42" s="37"/>
      <c r="D42" s="37"/>
      <c r="E42" s="37"/>
      <c r="F42" s="36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8"/>
      <c r="BA42" s="16"/>
    </row>
    <row r="43" spans="1:53" ht="30.75" customHeight="1">
      <c r="A43" s="36"/>
      <c r="B43" s="36"/>
      <c r="C43" s="37"/>
      <c r="D43" s="37"/>
      <c r="E43" s="37"/>
      <c r="F43" s="36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8"/>
      <c r="BA43" s="16"/>
    </row>
    <row r="44" spans="1:53" s="16" customFormat="1" ht="18" customHeight="1">
      <c r="A44" s="17"/>
      <c r="F44" s="17"/>
      <c r="H44" s="22" t="s">
        <v>32</v>
      </c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</row>
    <row r="45" spans="1:53" s="16" customFormat="1" ht="18" customHeight="1">
      <c r="A45" s="17"/>
      <c r="F45" s="17"/>
      <c r="H45" s="23" t="s">
        <v>125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</row>
    <row r="46" spans="1:53" s="16" customFormat="1" ht="18" customHeight="1">
      <c r="A46" s="17"/>
      <c r="F46" s="17"/>
      <c r="H46" s="23" t="s">
        <v>33</v>
      </c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</row>
    <row r="47" spans="1:53" s="16" customFormat="1" ht="18" customHeight="1">
      <c r="A47" s="17"/>
      <c r="B47" s="23" t="s">
        <v>34</v>
      </c>
      <c r="D47" s="23" t="s">
        <v>35</v>
      </c>
      <c r="E47" s="23"/>
      <c r="F47" s="23"/>
      <c r="H47" s="23" t="s">
        <v>36</v>
      </c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</row>
    <row r="48" spans="1:53" s="16" customFormat="1" ht="18" customHeight="1">
      <c r="A48" s="23"/>
      <c r="B48" s="4"/>
      <c r="F48" s="17"/>
    </row>
    <row r="49" spans="1:53" ht="18" customHeight="1">
      <c r="A49" s="24"/>
      <c r="B49" s="25"/>
      <c r="C49" s="26"/>
      <c r="D49" s="26"/>
      <c r="E49" s="26"/>
      <c r="F49" s="16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</row>
    <row r="50" spans="1:53" ht="18" customHeight="1">
      <c r="A50" s="24"/>
      <c r="B50" s="25"/>
      <c r="C50" s="26"/>
      <c r="D50" s="26"/>
      <c r="E50" s="26"/>
      <c r="F50" s="167"/>
    </row>
    <row r="51" spans="1:53" ht="18" customHeight="1">
      <c r="A51" s="24"/>
      <c r="B51" s="25"/>
      <c r="C51" s="26"/>
      <c r="D51" s="26"/>
      <c r="E51" s="26"/>
      <c r="F51" s="167"/>
    </row>
    <row r="52" spans="1:53" ht="18" customHeight="1">
      <c r="A52" s="24"/>
      <c r="B52" s="25"/>
      <c r="C52" s="26"/>
      <c r="D52" s="26"/>
      <c r="E52" s="26"/>
      <c r="F52" s="167"/>
      <c r="G52" s="28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</row>
    <row r="53" spans="1:53" ht="18" customHeight="1">
      <c r="A53" s="24"/>
      <c r="B53" s="25"/>
      <c r="C53" s="26"/>
      <c r="D53" s="26"/>
      <c r="E53" s="26"/>
      <c r="F53" s="167"/>
      <c r="G53" s="26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</row>
    <row r="54" spans="1:53" ht="18" customHeight="1">
      <c r="C54" s="2"/>
      <c r="D54" s="2"/>
      <c r="E54" s="2"/>
      <c r="F54" s="168"/>
    </row>
    <row r="55" spans="1:53" ht="18" customHeight="1">
      <c r="C55" s="2"/>
      <c r="D55" s="2"/>
      <c r="E55" s="2"/>
      <c r="F55" s="168"/>
    </row>
    <row r="56" spans="1:53" ht="18" customHeight="1">
      <c r="C56" s="26"/>
      <c r="D56" s="26"/>
      <c r="E56" s="26"/>
      <c r="F56" s="167"/>
    </row>
    <row r="57" spans="1:53" ht="18" customHeight="1">
      <c r="C57" s="26"/>
      <c r="D57" s="26"/>
      <c r="E57" s="26"/>
      <c r="F57" s="167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</row>
    <row r="58" spans="1:53" ht="18" customHeight="1">
      <c r="C58" s="26"/>
      <c r="D58" s="26"/>
      <c r="E58" s="26"/>
      <c r="F58" s="167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</row>
    <row r="59" spans="1:53" ht="18" customHeight="1">
      <c r="C59" s="26"/>
      <c r="D59" s="26"/>
      <c r="E59" s="26"/>
      <c r="F59" s="167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</row>
    <row r="60" spans="1:53" ht="18" customHeight="1">
      <c r="C60" s="26"/>
      <c r="D60" s="26"/>
      <c r="E60" s="26"/>
      <c r="F60" s="167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</row>
    <row r="61" spans="1:53" ht="18" customHeight="1">
      <c r="C61" s="26"/>
      <c r="D61" s="26"/>
      <c r="E61" s="26"/>
      <c r="F61" s="167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</row>
    <row r="62" spans="1:53" ht="18" customHeight="1">
      <c r="C62" s="26"/>
      <c r="D62" s="26"/>
      <c r="E62" s="26"/>
      <c r="F62" s="167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</row>
    <row r="63" spans="1:53" ht="18" customHeight="1">
      <c r="C63" s="26"/>
      <c r="D63" s="26"/>
      <c r="E63" s="26"/>
      <c r="F63" s="167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</row>
    <row r="64" spans="1:53" ht="18" customHeight="1">
      <c r="C64" s="26"/>
      <c r="D64" s="26"/>
      <c r="E64" s="26"/>
      <c r="F64" s="167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</row>
    <row r="65" spans="3:53" ht="18" customHeight="1">
      <c r="C65" s="26"/>
      <c r="D65" s="26"/>
      <c r="E65" s="26"/>
      <c r="F65" s="167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</row>
    <row r="66" spans="3:53" ht="18" customHeight="1">
      <c r="C66" s="26"/>
      <c r="D66" s="26"/>
      <c r="E66" s="26"/>
      <c r="F66" s="167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</row>
    <row r="67" spans="3:53" ht="18" customHeight="1">
      <c r="C67" s="26"/>
      <c r="D67" s="26"/>
      <c r="E67" s="26"/>
      <c r="F67" s="167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</row>
    <row r="68" spans="3:53" ht="18" customHeight="1">
      <c r="C68" s="26"/>
      <c r="D68" s="26"/>
      <c r="E68" s="26"/>
      <c r="F68" s="167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</row>
    <row r="69" spans="3:53" ht="18" customHeight="1">
      <c r="C69" s="26"/>
      <c r="D69" s="26"/>
      <c r="E69" s="26"/>
      <c r="F69" s="167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</row>
    <row r="70" spans="3:53" ht="18" customHeight="1">
      <c r="C70" s="26"/>
      <c r="D70" s="26"/>
      <c r="E70" s="26"/>
      <c r="F70" s="167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</row>
    <row r="71" spans="3:53" ht="18" customHeight="1">
      <c r="C71" s="26"/>
      <c r="D71" s="26"/>
      <c r="E71" s="26"/>
      <c r="F71" s="167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</row>
    <row r="72" spans="3:53" ht="18" customHeight="1">
      <c r="C72" s="26"/>
      <c r="D72" s="26"/>
      <c r="E72" s="26"/>
      <c r="F72" s="167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</row>
    <row r="73" spans="3:53" ht="18" customHeight="1">
      <c r="C73" s="26"/>
      <c r="D73" s="26"/>
      <c r="E73" s="26"/>
      <c r="F73" s="167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</row>
    <row r="74" spans="3:53" ht="18" customHeight="1">
      <c r="C74" s="26"/>
      <c r="D74" s="26"/>
      <c r="E74" s="26"/>
      <c r="F74" s="167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</row>
    <row r="75" spans="3:53" ht="18" customHeight="1">
      <c r="C75" s="26"/>
      <c r="D75" s="26"/>
      <c r="E75" s="26"/>
      <c r="F75" s="167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</row>
    <row r="76" spans="3:53" ht="18" customHeight="1">
      <c r="C76" s="26"/>
      <c r="D76" s="26"/>
      <c r="E76" s="26"/>
      <c r="F76" s="167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</row>
    <row r="77" spans="3:53" ht="18" customHeight="1">
      <c r="C77" s="26"/>
      <c r="D77" s="26"/>
      <c r="E77" s="26"/>
      <c r="F77" s="167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</row>
    <row r="78" spans="3:53" ht="18" customHeight="1">
      <c r="C78" s="26"/>
      <c r="D78" s="26"/>
      <c r="E78" s="26"/>
      <c r="F78" s="167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</row>
    <row r="79" spans="3:53" ht="18" customHeight="1">
      <c r="C79" s="26"/>
      <c r="D79" s="26"/>
      <c r="E79" s="26"/>
      <c r="F79" s="167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</row>
    <row r="80" spans="3:53" ht="18" customHeight="1">
      <c r="C80" s="26"/>
      <c r="D80" s="26"/>
      <c r="E80" s="26"/>
      <c r="F80" s="167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</row>
    <row r="81" spans="3:53" ht="18" customHeight="1">
      <c r="C81" s="26"/>
      <c r="D81" s="26"/>
      <c r="E81" s="26"/>
      <c r="F81" s="167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</row>
    <row r="82" spans="3:53" ht="18" customHeight="1">
      <c r="C82" s="26"/>
      <c r="D82" s="26"/>
      <c r="E82" s="26"/>
      <c r="F82" s="167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</row>
    <row r="83" spans="3:53" ht="18" customHeight="1">
      <c r="C83" s="26"/>
      <c r="D83" s="26"/>
      <c r="E83" s="26"/>
      <c r="F83" s="167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</row>
    <row r="84" spans="3:53" ht="18" customHeight="1">
      <c r="C84" s="26"/>
      <c r="D84" s="26"/>
      <c r="E84" s="26"/>
      <c r="F84" s="167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</row>
    <row r="85" spans="3:53" ht="18" customHeight="1">
      <c r="C85" s="26"/>
      <c r="D85" s="26"/>
      <c r="E85" s="26"/>
      <c r="F85" s="167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</row>
    <row r="86" spans="3:53" ht="18" customHeight="1">
      <c r="C86" s="26"/>
      <c r="D86" s="26"/>
      <c r="E86" s="26"/>
      <c r="F86" s="167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</row>
    <row r="87" spans="3:53" ht="18" customHeight="1">
      <c r="C87" s="26"/>
      <c r="D87" s="26"/>
      <c r="E87" s="26"/>
      <c r="F87" s="167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</row>
    <row r="88" spans="3:53" ht="18" customHeight="1">
      <c r="C88" s="26"/>
      <c r="D88" s="26"/>
      <c r="E88" s="26"/>
      <c r="F88" s="167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</row>
    <row r="89" spans="3:53" ht="18" customHeight="1">
      <c r="C89" s="26"/>
      <c r="D89" s="26"/>
      <c r="E89" s="26"/>
      <c r="F89" s="167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</row>
    <row r="90" spans="3:53" ht="18" customHeight="1">
      <c r="C90" s="26"/>
      <c r="D90" s="26"/>
      <c r="E90" s="26"/>
      <c r="F90" s="167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</row>
    <row r="91" spans="3:53" ht="18" customHeight="1">
      <c r="C91" s="26"/>
      <c r="D91" s="26"/>
      <c r="E91" s="26"/>
      <c r="F91" s="167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</row>
    <row r="92" spans="3:53" ht="18" customHeight="1">
      <c r="C92" s="26"/>
      <c r="D92" s="26"/>
      <c r="E92" s="26"/>
      <c r="F92" s="167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</row>
    <row r="93" spans="3:53" ht="18" customHeight="1">
      <c r="C93" s="26"/>
      <c r="D93" s="26"/>
      <c r="E93" s="26"/>
      <c r="F93" s="167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</row>
    <row r="94" spans="3:53" ht="18" customHeight="1">
      <c r="C94" s="26"/>
      <c r="D94" s="26"/>
      <c r="E94" s="26"/>
      <c r="F94" s="167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</row>
    <row r="95" spans="3:53" ht="18" customHeight="1">
      <c r="C95" s="26"/>
      <c r="D95" s="26"/>
      <c r="E95" s="26"/>
      <c r="F95" s="167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</row>
    <row r="96" spans="3:53" ht="18" customHeight="1">
      <c r="C96" s="26"/>
      <c r="D96" s="26"/>
      <c r="E96" s="26"/>
      <c r="F96" s="167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</row>
    <row r="97" spans="3:53" ht="18" customHeight="1">
      <c r="C97" s="26"/>
      <c r="D97" s="26"/>
      <c r="E97" s="26"/>
      <c r="F97" s="167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</row>
    <row r="98" spans="3:53" ht="18" customHeight="1">
      <c r="C98" s="26"/>
      <c r="D98" s="26"/>
      <c r="E98" s="26"/>
      <c r="F98" s="167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</row>
    <row r="99" spans="3:53" ht="18" customHeight="1">
      <c r="C99" s="26"/>
      <c r="D99" s="26"/>
      <c r="E99" s="26"/>
      <c r="F99" s="167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</row>
    <row r="100" spans="3:53" ht="18" customHeight="1">
      <c r="C100" s="26"/>
      <c r="D100" s="26"/>
      <c r="E100" s="26"/>
      <c r="F100" s="167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</row>
    <row r="101" spans="3:53" ht="18" customHeight="1">
      <c r="C101" s="26"/>
      <c r="D101" s="26"/>
      <c r="E101" s="26"/>
      <c r="F101" s="167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</row>
    <row r="102" spans="3:53" ht="18" customHeight="1">
      <c r="C102" s="26"/>
      <c r="D102" s="26"/>
      <c r="E102" s="26"/>
      <c r="F102" s="167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</row>
    <row r="103" spans="3:53" ht="18" customHeight="1">
      <c r="C103" s="26"/>
      <c r="D103" s="26"/>
      <c r="E103" s="26"/>
      <c r="F103" s="167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</row>
    <row r="104" spans="3:53" ht="18" customHeight="1">
      <c r="C104" s="26"/>
      <c r="D104" s="26"/>
      <c r="E104" s="26"/>
      <c r="F104" s="167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</row>
    <row r="105" spans="3:53" ht="18" customHeight="1">
      <c r="C105" s="26"/>
      <c r="D105" s="26"/>
      <c r="E105" s="26"/>
      <c r="F105" s="167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</row>
    <row r="106" spans="3:53" ht="18" customHeight="1">
      <c r="C106" s="26"/>
      <c r="D106" s="26"/>
      <c r="E106" s="26"/>
      <c r="F106" s="167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</row>
    <row r="107" spans="3:53" ht="18" customHeight="1">
      <c r="C107" s="26"/>
      <c r="D107" s="26"/>
      <c r="E107" s="26"/>
      <c r="F107" s="167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</row>
    <row r="108" spans="3:53" ht="18" customHeight="1">
      <c r="C108" s="26"/>
      <c r="D108" s="26"/>
      <c r="E108" s="26"/>
      <c r="F108" s="167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</row>
    <row r="109" spans="3:53" ht="18" customHeight="1">
      <c r="C109" s="26"/>
      <c r="D109" s="26"/>
      <c r="E109" s="26"/>
      <c r="F109" s="167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</row>
    <row r="110" spans="3:53" ht="18" customHeight="1">
      <c r="C110" s="26"/>
      <c r="D110" s="26"/>
      <c r="E110" s="26"/>
      <c r="F110" s="167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</row>
    <row r="111" spans="3:53" ht="18" customHeight="1">
      <c r="C111" s="26"/>
      <c r="D111" s="26"/>
      <c r="E111" s="26"/>
      <c r="F111" s="167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</row>
    <row r="112" spans="3:53" ht="18" customHeight="1">
      <c r="C112" s="26"/>
      <c r="D112" s="26"/>
      <c r="E112" s="26"/>
      <c r="F112" s="167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</row>
    <row r="113" spans="3:53" ht="18" customHeight="1">
      <c r="C113" s="26"/>
      <c r="D113" s="26"/>
      <c r="E113" s="26"/>
      <c r="F113" s="167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</row>
    <row r="114" spans="3:53" ht="18" customHeight="1">
      <c r="C114" s="26"/>
      <c r="D114" s="26"/>
      <c r="E114" s="26"/>
      <c r="F114" s="167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</row>
    <row r="115" spans="3:53" ht="18" customHeight="1">
      <c r="C115" s="26"/>
      <c r="D115" s="26"/>
      <c r="E115" s="26"/>
      <c r="F115" s="167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</row>
    <row r="116" spans="3:53" ht="18" customHeight="1">
      <c r="C116" s="26"/>
      <c r="D116" s="26"/>
      <c r="E116" s="26"/>
      <c r="F116" s="167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</row>
    <row r="117" spans="3:53" ht="18" customHeight="1">
      <c r="C117" s="26"/>
      <c r="D117" s="26"/>
      <c r="E117" s="26"/>
      <c r="F117" s="167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</row>
    <row r="118" spans="3:53" ht="18" customHeight="1">
      <c r="C118" s="26"/>
      <c r="D118" s="26"/>
      <c r="E118" s="26"/>
      <c r="F118" s="167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</row>
    <row r="119" spans="3:53" ht="18" customHeight="1">
      <c r="C119" s="26"/>
      <c r="D119" s="26"/>
      <c r="E119" s="26"/>
      <c r="F119" s="167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</row>
    <row r="120" spans="3:53" ht="18" customHeight="1">
      <c r="C120" s="26"/>
      <c r="D120" s="26"/>
      <c r="E120" s="26"/>
      <c r="F120" s="167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</row>
    <row r="121" spans="3:53" ht="18" customHeight="1">
      <c r="C121" s="26"/>
      <c r="D121" s="26"/>
      <c r="E121" s="26"/>
      <c r="F121" s="167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</row>
    <row r="122" spans="3:53" ht="18" customHeight="1">
      <c r="C122" s="26"/>
      <c r="D122" s="26"/>
      <c r="E122" s="26"/>
      <c r="F122" s="167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</row>
    <row r="123" spans="3:53" ht="18" customHeight="1">
      <c r="C123" s="26"/>
      <c r="D123" s="26"/>
      <c r="E123" s="26"/>
      <c r="F123" s="167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</row>
    <row r="124" spans="3:53" ht="18" customHeight="1">
      <c r="C124" s="26"/>
      <c r="D124" s="26"/>
      <c r="E124" s="26"/>
      <c r="F124" s="167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</row>
    <row r="125" spans="3:53" ht="18" customHeight="1">
      <c r="C125" s="26"/>
      <c r="D125" s="26"/>
      <c r="E125" s="26"/>
      <c r="F125" s="167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</row>
    <row r="126" spans="3:53" ht="18" customHeight="1">
      <c r="C126" s="26"/>
      <c r="D126" s="26"/>
      <c r="E126" s="26"/>
      <c r="F126" s="167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</row>
    <row r="127" spans="3:53" ht="18" customHeight="1">
      <c r="C127" s="26"/>
      <c r="D127" s="26"/>
      <c r="E127" s="26"/>
      <c r="F127" s="167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</row>
    <row r="128" spans="3:53" ht="18" customHeight="1">
      <c r="C128" s="26"/>
      <c r="D128" s="26"/>
      <c r="E128" s="26"/>
      <c r="F128" s="167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</row>
    <row r="129" spans="3:53" ht="18" customHeight="1">
      <c r="C129" s="26"/>
      <c r="D129" s="26"/>
      <c r="E129" s="26"/>
      <c r="F129" s="167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</row>
    <row r="130" spans="3:53" ht="18" customHeight="1">
      <c r="C130" s="26"/>
      <c r="D130" s="26"/>
      <c r="E130" s="26"/>
      <c r="F130" s="167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</row>
    <row r="131" spans="3:53" ht="18" customHeight="1">
      <c r="C131" s="26"/>
      <c r="D131" s="26"/>
      <c r="E131" s="26"/>
      <c r="F131" s="167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</row>
    <row r="132" spans="3:53" ht="18" customHeight="1">
      <c r="C132" s="26"/>
      <c r="D132" s="26"/>
      <c r="E132" s="26"/>
      <c r="F132" s="167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</row>
    <row r="133" spans="3:53" ht="18" customHeight="1">
      <c r="C133" s="26"/>
      <c r="D133" s="26"/>
      <c r="E133" s="26"/>
      <c r="F133" s="167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</row>
    <row r="134" spans="3:53" ht="18" customHeight="1">
      <c r="C134" s="26"/>
      <c r="D134" s="26"/>
      <c r="E134" s="26"/>
      <c r="F134" s="167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</row>
    <row r="135" spans="3:53" ht="18" customHeight="1">
      <c r="C135" s="26"/>
      <c r="D135" s="26"/>
      <c r="E135" s="26"/>
      <c r="F135" s="167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</row>
    <row r="136" spans="3:53" ht="18" customHeight="1">
      <c r="C136" s="26"/>
      <c r="D136" s="26"/>
      <c r="E136" s="26"/>
      <c r="F136" s="167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</row>
    <row r="137" spans="3:53" ht="18" customHeight="1">
      <c r="C137" s="26"/>
      <c r="D137" s="26"/>
      <c r="E137" s="26"/>
      <c r="F137" s="167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</row>
    <row r="138" spans="3:53" ht="18" customHeight="1">
      <c r="C138" s="26"/>
      <c r="D138" s="26"/>
      <c r="E138" s="26"/>
      <c r="F138" s="167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</row>
    <row r="139" spans="3:53" ht="18" customHeight="1">
      <c r="C139" s="26"/>
      <c r="D139" s="26"/>
      <c r="E139" s="26"/>
      <c r="F139" s="167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</row>
    <row r="140" spans="3:53" ht="18" customHeight="1">
      <c r="C140" s="26"/>
      <c r="D140" s="26"/>
      <c r="E140" s="26"/>
      <c r="F140" s="167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</row>
    <row r="141" spans="3:53" ht="18" customHeight="1">
      <c r="C141" s="26"/>
      <c r="D141" s="26"/>
      <c r="E141" s="26"/>
      <c r="F141" s="167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</row>
    <row r="142" spans="3:53" ht="18" customHeight="1">
      <c r="C142" s="26"/>
      <c r="D142" s="26"/>
      <c r="E142" s="26"/>
      <c r="F142" s="167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</row>
    <row r="143" spans="3:53" ht="18" customHeight="1">
      <c r="C143" s="26"/>
      <c r="D143" s="26"/>
      <c r="E143" s="26"/>
      <c r="F143" s="167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</row>
    <row r="144" spans="3:53" ht="18" customHeight="1">
      <c r="C144" s="26"/>
      <c r="D144" s="26"/>
      <c r="E144" s="26"/>
      <c r="F144" s="167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</row>
    <row r="145" spans="3:53" ht="18" customHeight="1">
      <c r="C145" s="26"/>
      <c r="D145" s="26"/>
      <c r="E145" s="26"/>
      <c r="F145" s="167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</row>
    <row r="146" spans="3:53" ht="18" customHeight="1">
      <c r="C146" s="26"/>
      <c r="D146" s="26"/>
      <c r="E146" s="26"/>
      <c r="F146" s="167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</row>
    <row r="147" spans="3:53" ht="18" customHeight="1">
      <c r="C147" s="26"/>
      <c r="D147" s="26"/>
      <c r="E147" s="26"/>
      <c r="F147" s="167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</row>
    <row r="148" spans="3:53" ht="18" customHeight="1">
      <c r="C148" s="26"/>
      <c r="D148" s="26"/>
      <c r="E148" s="26"/>
      <c r="F148" s="167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</row>
    <row r="149" spans="3:53" ht="18" customHeight="1">
      <c r="C149" s="26"/>
      <c r="D149" s="26"/>
      <c r="E149" s="26"/>
      <c r="F149" s="167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</row>
    <row r="150" spans="3:53" ht="18" customHeight="1">
      <c r="C150" s="26"/>
      <c r="D150" s="26"/>
      <c r="E150" s="26"/>
      <c r="F150" s="167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</row>
    <row r="151" spans="3:53" ht="18" customHeight="1">
      <c r="C151" s="26"/>
      <c r="D151" s="26"/>
      <c r="E151" s="26"/>
      <c r="F151" s="167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</row>
    <row r="152" spans="3:53" ht="18" customHeight="1">
      <c r="C152" s="26"/>
      <c r="D152" s="26"/>
      <c r="E152" s="26"/>
      <c r="F152" s="167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</row>
    <row r="153" spans="3:53" ht="18" customHeight="1">
      <c r="C153" s="26"/>
      <c r="D153" s="26"/>
      <c r="E153" s="26"/>
      <c r="F153" s="167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</row>
    <row r="154" spans="3:53" ht="18" customHeight="1">
      <c r="C154" s="26"/>
      <c r="D154" s="26"/>
      <c r="E154" s="26"/>
      <c r="F154" s="167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</row>
    <row r="155" spans="3:53" ht="18" customHeight="1">
      <c r="C155" s="26"/>
      <c r="D155" s="26"/>
      <c r="E155" s="26"/>
      <c r="F155" s="167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</row>
    <row r="156" spans="3:53" ht="18" customHeight="1">
      <c r="C156" s="26"/>
      <c r="D156" s="26"/>
      <c r="E156" s="26"/>
      <c r="F156" s="167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</row>
    <row r="157" spans="3:53" ht="18" customHeight="1">
      <c r="C157" s="26"/>
      <c r="D157" s="26"/>
      <c r="E157" s="26"/>
      <c r="F157" s="167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</row>
    <row r="158" spans="3:53" ht="18" customHeight="1">
      <c r="C158" s="26"/>
      <c r="D158" s="26"/>
      <c r="E158" s="26"/>
      <c r="F158" s="167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</row>
    <row r="159" spans="3:53" ht="18" customHeight="1">
      <c r="C159" s="26"/>
      <c r="D159" s="26"/>
      <c r="E159" s="26"/>
      <c r="F159" s="167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</row>
    <row r="160" spans="3:53" ht="18" customHeight="1">
      <c r="C160" s="26"/>
      <c r="D160" s="26"/>
      <c r="E160" s="26"/>
      <c r="F160" s="167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</row>
    <row r="161" spans="3:53" ht="18" customHeight="1">
      <c r="C161" s="26"/>
      <c r="D161" s="26"/>
      <c r="E161" s="26"/>
      <c r="F161" s="167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</row>
    <row r="162" spans="3:53" ht="18" customHeight="1">
      <c r="C162" s="26"/>
      <c r="D162" s="26"/>
      <c r="E162" s="26"/>
      <c r="F162" s="167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</row>
    <row r="163" spans="3:53" ht="18" customHeight="1">
      <c r="C163" s="26"/>
      <c r="D163" s="26"/>
      <c r="E163" s="26"/>
      <c r="F163" s="167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</row>
    <row r="164" spans="3:53" ht="18" customHeight="1">
      <c r="C164" s="26"/>
      <c r="D164" s="26"/>
      <c r="E164" s="26"/>
      <c r="F164" s="167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</row>
    <row r="165" spans="3:53" ht="18" customHeight="1">
      <c r="C165" s="26"/>
      <c r="D165" s="26"/>
      <c r="E165" s="26"/>
      <c r="F165" s="167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</row>
    <row r="166" spans="3:53" ht="18" customHeight="1">
      <c r="C166" s="26"/>
      <c r="D166" s="26"/>
      <c r="E166" s="26"/>
      <c r="F166" s="167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</row>
    <row r="167" spans="3:53" ht="18" customHeight="1">
      <c r="C167" s="26"/>
      <c r="D167" s="26"/>
      <c r="E167" s="26"/>
      <c r="F167" s="167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</row>
    <row r="168" spans="3:53" ht="18" customHeight="1">
      <c r="C168" s="26"/>
      <c r="D168" s="26"/>
      <c r="E168" s="26"/>
      <c r="F168" s="167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</row>
    <row r="169" spans="3:53" ht="18" customHeight="1">
      <c r="C169" s="26"/>
      <c r="D169" s="26"/>
      <c r="E169" s="26"/>
      <c r="F169" s="167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</row>
    <row r="170" spans="3:53" ht="18" customHeight="1">
      <c r="C170" s="26"/>
      <c r="D170" s="26"/>
      <c r="E170" s="26"/>
      <c r="F170" s="167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</row>
    <row r="171" spans="3:53" ht="18" customHeight="1">
      <c r="C171" s="26"/>
      <c r="D171" s="26"/>
      <c r="E171" s="26"/>
      <c r="F171" s="167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</row>
    <row r="172" spans="3:53" ht="18" customHeight="1">
      <c r="C172" s="26"/>
      <c r="D172" s="26"/>
      <c r="E172" s="26"/>
      <c r="F172" s="167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</row>
    <row r="173" spans="3:53" ht="18" customHeight="1">
      <c r="C173" s="26"/>
      <c r="D173" s="26"/>
      <c r="E173" s="26"/>
      <c r="F173" s="167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</row>
    <row r="174" spans="3:53" ht="18" customHeight="1">
      <c r="C174" s="26"/>
      <c r="D174" s="26"/>
      <c r="E174" s="26"/>
      <c r="F174" s="167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</row>
    <row r="175" spans="3:53" ht="18" customHeight="1">
      <c r="C175" s="26"/>
      <c r="D175" s="26"/>
      <c r="E175" s="26"/>
      <c r="F175" s="167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</row>
    <row r="176" spans="3:53" ht="18" customHeight="1">
      <c r="C176" s="26"/>
      <c r="D176" s="26"/>
      <c r="E176" s="26"/>
      <c r="F176" s="167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</row>
    <row r="177" spans="3:53" ht="18" customHeight="1">
      <c r="C177" s="26"/>
      <c r="D177" s="26"/>
      <c r="E177" s="26"/>
      <c r="F177" s="167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</row>
    <row r="178" spans="3:53" ht="18" customHeight="1">
      <c r="C178" s="26"/>
      <c r="D178" s="26"/>
      <c r="E178" s="26"/>
      <c r="F178" s="167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</row>
    <row r="179" spans="3:53" ht="18" customHeight="1">
      <c r="C179" s="26"/>
      <c r="D179" s="26"/>
      <c r="E179" s="26"/>
      <c r="F179" s="167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</row>
    <row r="180" spans="3:53" ht="18" customHeight="1">
      <c r="C180" s="26"/>
      <c r="D180" s="26"/>
      <c r="E180" s="26"/>
      <c r="F180" s="167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</row>
    <row r="181" spans="3:53" ht="18" customHeight="1">
      <c r="C181" s="26"/>
      <c r="D181" s="26"/>
      <c r="E181" s="26"/>
      <c r="F181" s="167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</row>
    <row r="182" spans="3:53" ht="18" customHeight="1">
      <c r="C182" s="26"/>
      <c r="D182" s="26"/>
      <c r="E182" s="26"/>
      <c r="F182" s="167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</row>
    <row r="183" spans="3:53" ht="18" customHeight="1">
      <c r="C183" s="26"/>
      <c r="D183" s="26"/>
      <c r="E183" s="26"/>
      <c r="F183" s="167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</row>
    <row r="184" spans="3:53" ht="18" customHeight="1">
      <c r="C184" s="26"/>
      <c r="D184" s="26"/>
      <c r="E184" s="26"/>
      <c r="F184" s="167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</row>
    <row r="185" spans="3:53" ht="18" customHeight="1">
      <c r="C185" s="26"/>
      <c r="D185" s="26"/>
      <c r="E185" s="26"/>
      <c r="F185" s="167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</row>
    <row r="186" spans="3:53" ht="18" customHeight="1">
      <c r="C186" s="26"/>
      <c r="D186" s="26"/>
      <c r="E186" s="26"/>
      <c r="F186" s="167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</row>
    <row r="187" spans="3:53" ht="18" customHeight="1">
      <c r="C187" s="26"/>
      <c r="D187" s="26"/>
      <c r="E187" s="26"/>
      <c r="F187" s="167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</row>
    <row r="188" spans="3:53" ht="18" customHeight="1">
      <c r="C188" s="26"/>
      <c r="D188" s="26"/>
      <c r="E188" s="26"/>
      <c r="F188" s="167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</row>
    <row r="189" spans="3:53" ht="18" customHeight="1">
      <c r="C189" s="26"/>
      <c r="D189" s="26"/>
      <c r="E189" s="26"/>
      <c r="F189" s="167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</row>
    <row r="190" spans="3:53" ht="18" customHeight="1">
      <c r="C190" s="26"/>
      <c r="D190" s="26"/>
      <c r="E190" s="26"/>
      <c r="F190" s="167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</row>
    <row r="191" spans="3:53" ht="18" customHeight="1">
      <c r="C191" s="26"/>
      <c r="D191" s="26"/>
      <c r="E191" s="26"/>
      <c r="F191" s="167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</row>
    <row r="192" spans="3:53" ht="18" customHeight="1">
      <c r="C192" s="26"/>
      <c r="D192" s="26"/>
      <c r="E192" s="26"/>
      <c r="F192" s="167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</row>
    <row r="193" spans="3:53" ht="18" customHeight="1">
      <c r="C193" s="26"/>
      <c r="D193" s="26"/>
      <c r="E193" s="26"/>
      <c r="F193" s="167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</row>
    <row r="194" spans="3:53" ht="18" customHeight="1">
      <c r="C194" s="26"/>
      <c r="D194" s="26"/>
      <c r="E194" s="26"/>
      <c r="F194" s="167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</row>
    <row r="195" spans="3:53" ht="18" customHeight="1">
      <c r="C195" s="26"/>
      <c r="D195" s="26"/>
      <c r="E195" s="26"/>
      <c r="F195" s="167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</row>
    <row r="196" spans="3:53" ht="18" customHeight="1">
      <c r="C196" s="26"/>
      <c r="D196" s="26"/>
      <c r="E196" s="26"/>
      <c r="F196" s="167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</row>
    <row r="197" spans="3:53" ht="18" customHeight="1">
      <c r="C197" s="26"/>
      <c r="D197" s="26"/>
      <c r="E197" s="26"/>
      <c r="F197" s="167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</row>
    <row r="198" spans="3:53" ht="18" customHeight="1">
      <c r="C198" s="26"/>
      <c r="D198" s="26"/>
      <c r="E198" s="26"/>
      <c r="F198" s="167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</row>
    <row r="199" spans="3:53" ht="18" customHeight="1">
      <c r="C199" s="26"/>
      <c r="D199" s="26"/>
      <c r="E199" s="26"/>
      <c r="F199" s="167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</row>
    <row r="200" spans="3:53" ht="18" customHeight="1">
      <c r="C200" s="26"/>
      <c r="D200" s="26"/>
      <c r="E200" s="26"/>
      <c r="F200" s="167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</row>
    <row r="201" spans="3:53" ht="18" customHeight="1">
      <c r="C201" s="26"/>
      <c r="D201" s="26"/>
      <c r="E201" s="26"/>
      <c r="F201" s="167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</row>
    <row r="202" spans="3:53" ht="18" customHeight="1">
      <c r="C202" s="26"/>
      <c r="D202" s="26"/>
      <c r="E202" s="26"/>
      <c r="F202" s="167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</row>
    <row r="203" spans="3:53" ht="18" customHeight="1">
      <c r="C203" s="26"/>
      <c r="D203" s="26"/>
      <c r="E203" s="26"/>
      <c r="F203" s="167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</row>
    <row r="204" spans="3:53" ht="18" customHeight="1">
      <c r="C204" s="26"/>
      <c r="D204" s="26"/>
      <c r="E204" s="26"/>
      <c r="F204" s="167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</row>
    <row r="205" spans="3:53" ht="18" customHeight="1">
      <c r="C205" s="26"/>
      <c r="D205" s="26"/>
      <c r="E205" s="26"/>
      <c r="F205" s="167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</row>
    <row r="206" spans="3:53" ht="18" customHeight="1">
      <c r="C206" s="26"/>
      <c r="D206" s="26"/>
      <c r="E206" s="26"/>
      <c r="F206" s="167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</row>
    <row r="207" spans="3:53" ht="18" customHeight="1">
      <c r="C207" s="26"/>
      <c r="D207" s="26"/>
      <c r="E207" s="26"/>
      <c r="F207" s="167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</row>
    <row r="208" spans="3:53" ht="18" customHeight="1">
      <c r="C208" s="26"/>
      <c r="D208" s="26"/>
      <c r="E208" s="26"/>
      <c r="F208" s="167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</row>
    <row r="209" spans="3:53" ht="18" customHeight="1">
      <c r="C209" s="26"/>
      <c r="D209" s="26"/>
      <c r="E209" s="26"/>
      <c r="F209" s="167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</row>
    <row r="210" spans="3:53" ht="18" customHeight="1">
      <c r="C210" s="26"/>
      <c r="D210" s="26"/>
      <c r="E210" s="26"/>
      <c r="F210" s="167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</row>
    <row r="211" spans="3:53" ht="18" customHeight="1">
      <c r="C211" s="26"/>
      <c r="D211" s="26"/>
      <c r="E211" s="26"/>
      <c r="F211" s="167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</row>
    <row r="212" spans="3:53" ht="18" customHeight="1">
      <c r="C212" s="26"/>
      <c r="D212" s="26"/>
      <c r="E212" s="26"/>
      <c r="F212" s="167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</row>
    <row r="213" spans="3:53" ht="18" customHeight="1">
      <c r="C213" s="26"/>
      <c r="D213" s="26"/>
      <c r="E213" s="26"/>
      <c r="F213" s="167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</row>
    <row r="214" spans="3:53" ht="18" customHeight="1">
      <c r="C214" s="26"/>
      <c r="D214" s="26"/>
      <c r="E214" s="26"/>
      <c r="F214" s="167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</row>
    <row r="215" spans="3:53" ht="18" customHeight="1">
      <c r="C215" s="26"/>
      <c r="D215" s="26"/>
      <c r="E215" s="26"/>
      <c r="F215" s="167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</row>
    <row r="216" spans="3:53" ht="18" customHeight="1">
      <c r="C216" s="26"/>
      <c r="D216" s="26"/>
      <c r="E216" s="26"/>
      <c r="F216" s="167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</row>
    <row r="217" spans="3:53" ht="18" customHeight="1">
      <c r="C217" s="26"/>
      <c r="D217" s="26"/>
      <c r="E217" s="26"/>
      <c r="F217" s="167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</row>
    <row r="218" spans="3:53" ht="18" customHeight="1">
      <c r="C218" s="26"/>
      <c r="D218" s="26"/>
      <c r="E218" s="26"/>
      <c r="F218" s="167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</row>
    <row r="219" spans="3:53" ht="18" customHeight="1">
      <c r="C219" s="26"/>
      <c r="D219" s="26"/>
      <c r="E219" s="26"/>
      <c r="F219" s="167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</row>
    <row r="220" spans="3:53" ht="18" customHeight="1">
      <c r="C220" s="26"/>
      <c r="D220" s="26"/>
      <c r="E220" s="26"/>
      <c r="F220" s="167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</row>
    <row r="221" spans="3:53" ht="18" customHeight="1">
      <c r="C221" s="26"/>
      <c r="D221" s="26"/>
      <c r="E221" s="26"/>
      <c r="F221" s="167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</row>
    <row r="222" spans="3:53" ht="18" customHeight="1">
      <c r="C222" s="26"/>
      <c r="D222" s="26"/>
      <c r="E222" s="26"/>
      <c r="F222" s="167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</row>
    <row r="223" spans="3:53" ht="18" customHeight="1">
      <c r="C223" s="26"/>
      <c r="D223" s="26"/>
      <c r="E223" s="26"/>
      <c r="F223" s="167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</row>
    <row r="224" spans="3:53" ht="18" customHeight="1">
      <c r="C224" s="26"/>
      <c r="D224" s="26"/>
      <c r="E224" s="26"/>
      <c r="F224" s="167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</row>
    <row r="225" spans="3:53" ht="18" customHeight="1">
      <c r="C225" s="26"/>
      <c r="D225" s="26"/>
      <c r="E225" s="26"/>
      <c r="F225" s="167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</row>
    <row r="226" spans="3:53" ht="18" customHeight="1">
      <c r="C226" s="26"/>
      <c r="D226" s="26"/>
      <c r="E226" s="26"/>
      <c r="F226" s="167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</row>
    <row r="227" spans="3:53" ht="18" customHeight="1">
      <c r="C227" s="26"/>
      <c r="D227" s="26"/>
      <c r="E227" s="26"/>
      <c r="F227" s="167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</row>
    <row r="228" spans="3:53" ht="18" customHeight="1">
      <c r="C228" s="26"/>
      <c r="D228" s="26"/>
      <c r="E228" s="26"/>
      <c r="F228" s="167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</row>
    <row r="229" spans="3:53" ht="18" customHeight="1">
      <c r="C229" s="26"/>
      <c r="D229" s="26"/>
      <c r="E229" s="26"/>
      <c r="F229" s="167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</row>
    <row r="230" spans="3:53" ht="18" customHeight="1">
      <c r="C230" s="26"/>
      <c r="D230" s="26"/>
      <c r="E230" s="26"/>
      <c r="F230" s="167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</row>
    <row r="231" spans="3:53" ht="18" customHeight="1">
      <c r="C231" s="26"/>
      <c r="D231" s="26"/>
      <c r="E231" s="26"/>
      <c r="F231" s="167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</row>
    <row r="232" spans="3:53" ht="18" customHeight="1">
      <c r="C232" s="26"/>
      <c r="D232" s="26"/>
      <c r="E232" s="26"/>
      <c r="F232" s="167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</row>
    <row r="233" spans="3:53" ht="18" customHeight="1">
      <c r="C233" s="26"/>
      <c r="D233" s="26"/>
      <c r="E233" s="26"/>
      <c r="F233" s="167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</row>
    <row r="234" spans="3:53" ht="18" customHeight="1">
      <c r="C234" s="26"/>
      <c r="D234" s="26"/>
      <c r="E234" s="26"/>
      <c r="F234" s="167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</row>
    <row r="235" spans="3:53" ht="18" customHeight="1">
      <c r="C235" s="26"/>
      <c r="D235" s="26"/>
      <c r="E235" s="26"/>
      <c r="F235" s="167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</row>
    <row r="236" spans="3:53" ht="18" customHeight="1">
      <c r="C236" s="26"/>
      <c r="D236" s="26"/>
      <c r="E236" s="26"/>
      <c r="F236" s="167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</row>
    <row r="237" spans="3:53" ht="18" customHeight="1">
      <c r="C237" s="26"/>
      <c r="D237" s="26"/>
      <c r="E237" s="26"/>
      <c r="F237" s="167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</row>
    <row r="238" spans="3:53" ht="18" customHeight="1">
      <c r="C238" s="26"/>
      <c r="D238" s="26"/>
      <c r="E238" s="26"/>
      <c r="F238" s="167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</row>
    <row r="239" spans="3:53" ht="18" customHeight="1">
      <c r="C239" s="26"/>
      <c r="D239" s="26"/>
      <c r="E239" s="26"/>
      <c r="F239" s="167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</row>
    <row r="240" spans="3:53" ht="18" customHeight="1">
      <c r="C240" s="26"/>
      <c r="D240" s="26"/>
      <c r="E240" s="26"/>
      <c r="F240" s="167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  <c r="AZ240" s="26"/>
      <c r="BA240" s="26"/>
    </row>
    <row r="241" spans="3:53" ht="18" customHeight="1">
      <c r="C241" s="26"/>
      <c r="D241" s="26"/>
      <c r="E241" s="26"/>
      <c r="F241" s="167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</row>
    <row r="242" spans="3:53" ht="18" customHeight="1">
      <c r="C242" s="26"/>
      <c r="D242" s="26"/>
      <c r="E242" s="26"/>
      <c r="F242" s="167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</row>
    <row r="243" spans="3:53" ht="18" customHeight="1">
      <c r="C243" s="26"/>
      <c r="D243" s="26"/>
      <c r="E243" s="26"/>
      <c r="F243" s="167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  <c r="AZ243" s="26"/>
      <c r="BA243" s="26"/>
    </row>
    <row r="244" spans="3:53" ht="18" customHeight="1">
      <c r="C244" s="26"/>
      <c r="D244" s="26"/>
      <c r="E244" s="26"/>
      <c r="F244" s="167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</row>
    <row r="245" spans="3:53" ht="18" customHeight="1">
      <c r="C245" s="26"/>
      <c r="D245" s="26"/>
      <c r="E245" s="26"/>
      <c r="F245" s="167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</row>
    <row r="246" spans="3:53" ht="18" customHeight="1">
      <c r="C246" s="26"/>
      <c r="D246" s="26"/>
      <c r="E246" s="26"/>
      <c r="F246" s="167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</row>
    <row r="247" spans="3:53" ht="18" customHeight="1">
      <c r="C247" s="26"/>
      <c r="D247" s="26"/>
      <c r="E247" s="26"/>
      <c r="F247" s="167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</row>
    <row r="248" spans="3:53" ht="18" customHeight="1">
      <c r="C248" s="26"/>
      <c r="D248" s="26"/>
      <c r="E248" s="26"/>
      <c r="F248" s="167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</row>
    <row r="249" spans="3:53" ht="18" customHeight="1">
      <c r="C249" s="26"/>
      <c r="D249" s="26"/>
      <c r="E249" s="26"/>
      <c r="F249" s="167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</row>
    <row r="250" spans="3:53" ht="18" customHeight="1">
      <c r="C250" s="26"/>
      <c r="D250" s="26"/>
      <c r="E250" s="26"/>
      <c r="F250" s="167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</row>
    <row r="251" spans="3:53" ht="18" customHeight="1">
      <c r="C251" s="26"/>
      <c r="D251" s="26"/>
      <c r="E251" s="26"/>
      <c r="F251" s="167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</row>
    <row r="252" spans="3:53" ht="18" customHeight="1">
      <c r="C252" s="26"/>
      <c r="D252" s="26"/>
      <c r="E252" s="26"/>
      <c r="F252" s="167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</row>
    <row r="253" spans="3:53" ht="18" customHeight="1">
      <c r="C253" s="26"/>
      <c r="D253" s="26"/>
      <c r="E253" s="26"/>
      <c r="F253" s="167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</row>
    <row r="254" spans="3:53" ht="18" customHeight="1">
      <c r="C254" s="26"/>
      <c r="D254" s="26"/>
      <c r="E254" s="26"/>
      <c r="F254" s="167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</row>
    <row r="255" spans="3:53" ht="18" customHeight="1">
      <c r="C255" s="26"/>
      <c r="D255" s="26"/>
      <c r="E255" s="26"/>
      <c r="F255" s="167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</row>
    <row r="256" spans="3:53" ht="18" customHeight="1">
      <c r="C256" s="26"/>
      <c r="D256" s="26"/>
      <c r="E256" s="26"/>
      <c r="F256" s="167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</row>
    <row r="257" spans="1:59" ht="15.75" customHeight="1"/>
    <row r="258" spans="1:59" ht="15.75" customHeight="1"/>
    <row r="259" spans="1:59" ht="15.75" customHeight="1"/>
    <row r="260" spans="1:59" ht="15.75" customHeight="1"/>
    <row r="261" spans="1:59" ht="15.75" customHeight="1"/>
    <row r="262" spans="1:59" ht="15.75" customHeight="1"/>
    <row r="263" spans="1:59" ht="15.75" customHeight="1"/>
    <row r="264" spans="1:59" ht="15.75" customHeight="1"/>
    <row r="265" spans="1:59" s="18" customFormat="1" ht="15.75" customHeight="1">
      <c r="A265" s="19"/>
      <c r="B265" s="20"/>
      <c r="C265" s="20"/>
      <c r="D265" s="20"/>
      <c r="E265" s="20"/>
      <c r="F265" s="19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</row>
    <row r="266" spans="1:59" s="18" customFormat="1" ht="15.75" customHeight="1">
      <c r="A266" s="19"/>
      <c r="B266" s="20"/>
      <c r="C266" s="20"/>
      <c r="D266" s="20"/>
      <c r="E266" s="20"/>
      <c r="F266" s="19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</row>
    <row r="267" spans="1:59" s="18" customFormat="1" ht="15.75" customHeight="1">
      <c r="A267" s="19"/>
      <c r="B267" s="20"/>
      <c r="C267" s="20"/>
      <c r="D267" s="20"/>
      <c r="E267" s="20"/>
      <c r="F267" s="19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</row>
    <row r="268" spans="1:59" s="18" customFormat="1" ht="15.75" customHeight="1">
      <c r="A268" s="19"/>
      <c r="B268" s="20"/>
      <c r="C268" s="20"/>
      <c r="D268" s="20"/>
      <c r="E268" s="20"/>
      <c r="F268" s="19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</row>
    <row r="269" spans="1:59" s="18" customFormat="1" ht="15.75" customHeight="1">
      <c r="A269" s="19"/>
      <c r="B269" s="20"/>
      <c r="C269" s="20"/>
      <c r="D269" s="20"/>
      <c r="E269" s="20"/>
      <c r="F269" s="19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</row>
    <row r="270" spans="1:59" s="18" customFormat="1" ht="15.75" customHeight="1">
      <c r="A270" s="19"/>
      <c r="B270" s="20"/>
      <c r="C270" s="20"/>
      <c r="D270" s="20"/>
      <c r="E270" s="20"/>
      <c r="F270" s="19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</row>
    <row r="271" spans="1:59" s="18" customFormat="1" ht="15.75" customHeight="1">
      <c r="A271" s="19"/>
      <c r="B271" s="20"/>
      <c r="C271" s="20"/>
      <c r="D271" s="20"/>
      <c r="E271" s="20"/>
      <c r="F271" s="19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</row>
    <row r="272" spans="1:59" s="18" customFormat="1" ht="15.75" customHeight="1">
      <c r="A272" s="19"/>
      <c r="B272" s="20"/>
      <c r="C272" s="20"/>
      <c r="D272" s="20"/>
      <c r="E272" s="20"/>
      <c r="F272" s="19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</row>
    <row r="273" spans="1:59" s="18" customFormat="1" ht="15.75" customHeight="1">
      <c r="A273" s="19"/>
      <c r="B273" s="20"/>
      <c r="C273" s="20"/>
      <c r="D273" s="20"/>
      <c r="E273" s="20"/>
      <c r="F273" s="19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</row>
    <row r="274" spans="1:59" s="18" customFormat="1" ht="15.75" customHeight="1">
      <c r="A274" s="19"/>
      <c r="B274" s="20"/>
      <c r="C274" s="20"/>
      <c r="D274" s="20"/>
      <c r="E274" s="20"/>
      <c r="F274" s="19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</row>
    <row r="275" spans="1:59" s="18" customFormat="1" ht="15.75" customHeight="1">
      <c r="A275" s="19"/>
      <c r="B275" s="20"/>
      <c r="C275" s="20"/>
      <c r="D275" s="20"/>
      <c r="E275" s="20"/>
      <c r="F275" s="19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</row>
    <row r="276" spans="1:59" s="18" customFormat="1" ht="15.75" customHeight="1">
      <c r="A276" s="19"/>
      <c r="B276" s="20"/>
      <c r="C276" s="20"/>
      <c r="D276" s="20"/>
      <c r="E276" s="20"/>
      <c r="F276" s="19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</row>
    <row r="277" spans="1:59" s="18" customFormat="1" ht="15.75" customHeight="1">
      <c r="A277" s="19"/>
      <c r="B277" s="20"/>
      <c r="C277" s="20"/>
      <c r="D277" s="20"/>
      <c r="E277" s="20"/>
      <c r="F277" s="19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</row>
    <row r="278" spans="1:59" s="18" customFormat="1" ht="15.75" customHeight="1">
      <c r="A278" s="19"/>
      <c r="B278" s="20"/>
      <c r="C278" s="20"/>
      <c r="D278" s="20"/>
      <c r="E278" s="20"/>
      <c r="F278" s="19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</row>
    <row r="279" spans="1:59" s="18" customFormat="1" ht="15.75" customHeight="1">
      <c r="A279" s="19"/>
      <c r="B279" s="20"/>
      <c r="C279" s="20"/>
      <c r="D279" s="20"/>
      <c r="E279" s="20"/>
      <c r="F279" s="19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</row>
    <row r="280" spans="1:59" s="18" customFormat="1" ht="15.75" customHeight="1">
      <c r="A280" s="19"/>
      <c r="B280" s="20"/>
      <c r="C280" s="20"/>
      <c r="D280" s="20"/>
      <c r="E280" s="20"/>
      <c r="F280" s="19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</row>
    <row r="281" spans="1:59" s="18" customFormat="1" ht="15.75" customHeight="1">
      <c r="A281" s="19"/>
      <c r="B281" s="20"/>
      <c r="C281" s="20"/>
      <c r="D281" s="20"/>
      <c r="E281" s="20"/>
      <c r="F281" s="19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</row>
    <row r="282" spans="1:59" s="18" customFormat="1" ht="15.75" customHeight="1">
      <c r="A282" s="19"/>
      <c r="B282" s="20"/>
      <c r="C282" s="20"/>
      <c r="D282" s="20"/>
      <c r="E282" s="20"/>
      <c r="F282" s="19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</row>
    <row r="283" spans="1:59" s="18" customFormat="1" ht="15.75" customHeight="1">
      <c r="A283" s="19"/>
      <c r="B283" s="20"/>
      <c r="C283" s="20"/>
      <c r="D283" s="20"/>
      <c r="E283" s="20"/>
      <c r="F283" s="19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</row>
    <row r="284" spans="1:59" s="18" customFormat="1" ht="15.75" customHeight="1">
      <c r="A284" s="19"/>
      <c r="B284" s="20"/>
      <c r="C284" s="20"/>
      <c r="D284" s="20"/>
      <c r="E284" s="20"/>
      <c r="F284" s="19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</row>
    <row r="285" spans="1:59" s="18" customFormat="1" ht="15.75" customHeight="1">
      <c r="A285" s="19"/>
      <c r="B285" s="20"/>
      <c r="C285" s="20"/>
      <c r="D285" s="20"/>
      <c r="E285" s="20"/>
      <c r="F285" s="19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</row>
    <row r="286" spans="1:59" s="18" customFormat="1" ht="15.75" customHeight="1">
      <c r="A286" s="19"/>
      <c r="B286" s="20"/>
      <c r="C286" s="20"/>
      <c r="D286" s="20"/>
      <c r="E286" s="20"/>
      <c r="F286" s="19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</row>
    <row r="287" spans="1:59" s="18" customFormat="1" ht="15.75" customHeight="1">
      <c r="A287" s="19"/>
      <c r="B287" s="20"/>
      <c r="C287" s="20"/>
      <c r="D287" s="20"/>
      <c r="E287" s="20"/>
      <c r="F287" s="19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</row>
    <row r="288" spans="1:59" s="18" customFormat="1" ht="15.75" customHeight="1">
      <c r="A288" s="19"/>
      <c r="B288" s="20"/>
      <c r="C288" s="20"/>
      <c r="D288" s="20"/>
      <c r="E288" s="20"/>
      <c r="F288" s="19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</row>
    <row r="289" spans="1:59" s="18" customFormat="1" ht="15.75" customHeight="1">
      <c r="A289" s="19"/>
      <c r="B289" s="20"/>
      <c r="C289" s="20"/>
      <c r="D289" s="20"/>
      <c r="E289" s="20"/>
      <c r="F289" s="19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</row>
    <row r="290" spans="1:59" s="18" customFormat="1" ht="15.75" customHeight="1">
      <c r="A290" s="19"/>
      <c r="B290" s="20"/>
      <c r="C290" s="20"/>
      <c r="D290" s="20"/>
      <c r="E290" s="20"/>
      <c r="F290" s="19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</row>
    <row r="291" spans="1:59" s="18" customFormat="1" ht="15.75" customHeight="1">
      <c r="A291" s="19"/>
      <c r="B291" s="20"/>
      <c r="C291" s="20"/>
      <c r="D291" s="20"/>
      <c r="E291" s="20"/>
      <c r="F291" s="19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</row>
    <row r="292" spans="1:59" s="18" customFormat="1" ht="15.75" customHeight="1">
      <c r="A292" s="19"/>
      <c r="B292" s="20"/>
      <c r="C292" s="20"/>
      <c r="D292" s="20"/>
      <c r="E292" s="20"/>
      <c r="F292" s="19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</row>
    <row r="293" spans="1:59" s="18" customFormat="1" ht="15.75" customHeight="1">
      <c r="A293" s="19"/>
      <c r="B293" s="20"/>
      <c r="C293" s="20"/>
      <c r="D293" s="20"/>
      <c r="E293" s="20"/>
      <c r="F293" s="19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</row>
    <row r="294" spans="1:59" s="18" customFormat="1" ht="15.75" customHeight="1">
      <c r="A294" s="19"/>
      <c r="B294" s="20"/>
      <c r="C294" s="20"/>
      <c r="D294" s="20"/>
      <c r="E294" s="20"/>
      <c r="F294" s="19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</row>
    <row r="295" spans="1:59" s="18" customFormat="1" ht="15.75" customHeight="1">
      <c r="A295" s="19"/>
      <c r="B295" s="20"/>
      <c r="C295" s="20"/>
      <c r="D295" s="20"/>
      <c r="E295" s="20"/>
      <c r="F295" s="19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</row>
    <row r="296" spans="1:59" s="18" customFormat="1" ht="15.75" customHeight="1">
      <c r="A296" s="19"/>
      <c r="B296" s="20"/>
      <c r="C296" s="20"/>
      <c r="D296" s="20"/>
      <c r="E296" s="20"/>
      <c r="F296" s="19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</row>
    <row r="297" spans="1:59" s="18" customFormat="1" ht="15.75" customHeight="1">
      <c r="A297" s="19"/>
      <c r="B297" s="20"/>
      <c r="C297" s="20"/>
      <c r="D297" s="20"/>
      <c r="E297" s="20"/>
      <c r="F297" s="19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</row>
    <row r="298" spans="1:59" s="18" customFormat="1" ht="15.75" customHeight="1">
      <c r="A298" s="19"/>
      <c r="B298" s="20"/>
      <c r="C298" s="20"/>
      <c r="D298" s="20"/>
      <c r="E298" s="20"/>
      <c r="F298" s="19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</row>
    <row r="299" spans="1:59" s="18" customFormat="1" ht="15.75" customHeight="1">
      <c r="A299" s="19"/>
      <c r="B299" s="20"/>
      <c r="C299" s="20"/>
      <c r="D299" s="20"/>
      <c r="E299" s="20"/>
      <c r="F299" s="19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</row>
    <row r="300" spans="1:59" s="18" customFormat="1" ht="15.75" customHeight="1">
      <c r="A300" s="19"/>
      <c r="B300" s="20"/>
      <c r="C300" s="20"/>
      <c r="D300" s="20"/>
      <c r="E300" s="20"/>
      <c r="F300" s="19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</row>
    <row r="301" spans="1:59" s="18" customFormat="1" ht="15.75" customHeight="1">
      <c r="A301" s="19"/>
      <c r="B301" s="20"/>
      <c r="C301" s="20"/>
      <c r="D301" s="20"/>
      <c r="E301" s="20"/>
      <c r="F301" s="19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</row>
    <row r="302" spans="1:59" s="18" customFormat="1" ht="15.75" customHeight="1">
      <c r="A302" s="19"/>
      <c r="B302" s="20"/>
      <c r="C302" s="20"/>
      <c r="D302" s="20"/>
      <c r="E302" s="20"/>
      <c r="F302" s="19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</row>
    <row r="303" spans="1:59" s="18" customFormat="1" ht="15.75" customHeight="1">
      <c r="A303" s="19"/>
      <c r="B303" s="20"/>
      <c r="C303" s="20"/>
      <c r="D303" s="20"/>
      <c r="E303" s="20"/>
      <c r="F303" s="19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</row>
    <row r="304" spans="1:59" s="18" customFormat="1" ht="15.75" customHeight="1">
      <c r="A304" s="19"/>
      <c r="B304" s="20"/>
      <c r="C304" s="20"/>
      <c r="D304" s="20"/>
      <c r="E304" s="20"/>
      <c r="F304" s="19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</row>
    <row r="305" spans="1:59" s="18" customFormat="1" ht="15.75" customHeight="1">
      <c r="A305" s="19"/>
      <c r="B305" s="20"/>
      <c r="C305" s="20"/>
      <c r="D305" s="20"/>
      <c r="E305" s="20"/>
      <c r="F305" s="19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</row>
    <row r="306" spans="1:59" s="18" customFormat="1" ht="15.75" customHeight="1">
      <c r="A306" s="19"/>
      <c r="B306" s="20"/>
      <c r="C306" s="20"/>
      <c r="D306" s="20"/>
      <c r="E306" s="20"/>
      <c r="F306" s="19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</row>
    <row r="307" spans="1:59" s="18" customFormat="1" ht="15.75" customHeight="1">
      <c r="A307" s="19"/>
      <c r="B307" s="20"/>
      <c r="C307" s="20"/>
      <c r="D307" s="20"/>
      <c r="E307" s="20"/>
      <c r="F307" s="19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</row>
    <row r="308" spans="1:59" s="18" customFormat="1" ht="15.75" customHeight="1">
      <c r="A308" s="19"/>
      <c r="B308" s="20"/>
      <c r="C308" s="20"/>
      <c r="D308" s="20"/>
      <c r="E308" s="20"/>
      <c r="F308" s="19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</row>
    <row r="309" spans="1:59" s="18" customFormat="1" ht="15.75" customHeight="1">
      <c r="A309" s="19"/>
      <c r="B309" s="20"/>
      <c r="C309" s="20"/>
      <c r="D309" s="20"/>
      <c r="E309" s="20"/>
      <c r="F309" s="19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</row>
    <row r="310" spans="1:59" s="18" customFormat="1" ht="15.75" customHeight="1">
      <c r="A310" s="19"/>
      <c r="B310" s="20"/>
      <c r="C310" s="20"/>
      <c r="D310" s="20"/>
      <c r="E310" s="20"/>
      <c r="F310" s="19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</row>
    <row r="311" spans="1:59" s="18" customFormat="1" ht="15.75" customHeight="1">
      <c r="A311" s="19"/>
      <c r="B311" s="20"/>
      <c r="C311" s="20"/>
      <c r="D311" s="20"/>
      <c r="E311" s="20"/>
      <c r="F311" s="19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</row>
    <row r="312" spans="1:59" s="18" customFormat="1" ht="15.75" customHeight="1">
      <c r="A312" s="19"/>
      <c r="B312" s="20"/>
      <c r="C312" s="20"/>
      <c r="D312" s="20"/>
      <c r="E312" s="20"/>
      <c r="F312" s="19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</row>
    <row r="313" spans="1:59" s="18" customFormat="1" ht="15.75" customHeight="1">
      <c r="A313" s="19"/>
      <c r="B313" s="20"/>
      <c r="C313" s="20"/>
      <c r="D313" s="20"/>
      <c r="E313" s="20"/>
      <c r="F313" s="19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</row>
    <row r="314" spans="1:59" s="18" customFormat="1" ht="15.75" customHeight="1">
      <c r="A314" s="19"/>
      <c r="B314" s="20"/>
      <c r="C314" s="20"/>
      <c r="D314" s="20"/>
      <c r="E314" s="20"/>
      <c r="F314" s="19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</row>
    <row r="315" spans="1:59" s="18" customFormat="1" ht="15.75" customHeight="1">
      <c r="A315" s="19"/>
      <c r="B315" s="20"/>
      <c r="C315" s="20"/>
      <c r="D315" s="20"/>
      <c r="E315" s="20"/>
      <c r="F315" s="19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</row>
    <row r="316" spans="1:59" s="18" customFormat="1" ht="15.75" customHeight="1">
      <c r="A316" s="19"/>
      <c r="B316" s="20"/>
      <c r="C316" s="20"/>
      <c r="D316" s="20"/>
      <c r="E316" s="20"/>
      <c r="F316" s="19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</row>
    <row r="317" spans="1:59" s="18" customFormat="1" ht="15.75" customHeight="1">
      <c r="A317" s="19"/>
      <c r="B317" s="20"/>
      <c r="C317" s="20"/>
      <c r="D317" s="20"/>
      <c r="E317" s="20"/>
      <c r="F317" s="19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</row>
    <row r="318" spans="1:59" s="18" customFormat="1" ht="15.75" customHeight="1">
      <c r="A318" s="19"/>
      <c r="B318" s="20"/>
      <c r="C318" s="20"/>
      <c r="D318" s="20"/>
      <c r="E318" s="20"/>
      <c r="F318" s="19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</row>
    <row r="319" spans="1:59" s="18" customFormat="1" ht="15.75" customHeight="1">
      <c r="A319" s="19"/>
      <c r="B319" s="20"/>
      <c r="C319" s="20"/>
      <c r="D319" s="20"/>
      <c r="E319" s="20"/>
      <c r="F319" s="19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</row>
    <row r="320" spans="1:59" s="18" customFormat="1" ht="15.75" customHeight="1">
      <c r="A320" s="19"/>
      <c r="B320" s="20"/>
      <c r="C320" s="20"/>
      <c r="D320" s="20"/>
      <c r="E320" s="20"/>
      <c r="F320" s="19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</row>
    <row r="321" spans="1:59" s="18" customFormat="1" ht="15.75" customHeight="1">
      <c r="A321" s="19"/>
      <c r="B321" s="20"/>
      <c r="C321" s="20"/>
      <c r="D321" s="20"/>
      <c r="E321" s="20"/>
      <c r="F321" s="19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</row>
    <row r="322" spans="1:59" s="18" customFormat="1" ht="15.75" customHeight="1">
      <c r="A322" s="19"/>
      <c r="B322" s="20"/>
      <c r="C322" s="20"/>
      <c r="D322" s="20"/>
      <c r="E322" s="20"/>
      <c r="F322" s="19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</row>
    <row r="323" spans="1:59" s="18" customFormat="1" ht="15.75" customHeight="1">
      <c r="A323" s="19"/>
      <c r="B323" s="20"/>
      <c r="C323" s="20"/>
      <c r="D323" s="20"/>
      <c r="E323" s="20"/>
      <c r="F323" s="19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</row>
    <row r="324" spans="1:59" s="18" customFormat="1" ht="15.75" customHeight="1">
      <c r="A324" s="19"/>
      <c r="B324" s="20"/>
      <c r="C324" s="20"/>
      <c r="D324" s="20"/>
      <c r="E324" s="20"/>
      <c r="F324" s="19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</row>
    <row r="325" spans="1:59" s="18" customFormat="1" ht="15.75" customHeight="1">
      <c r="A325" s="19"/>
      <c r="B325" s="20"/>
      <c r="C325" s="20"/>
      <c r="D325" s="20"/>
      <c r="E325" s="20"/>
      <c r="F325" s="19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</row>
    <row r="326" spans="1:59" s="18" customFormat="1" ht="15.75" customHeight="1">
      <c r="A326" s="19"/>
      <c r="B326" s="20"/>
      <c r="C326" s="20"/>
      <c r="D326" s="20"/>
      <c r="E326" s="20"/>
      <c r="F326" s="19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</row>
    <row r="327" spans="1:59" s="18" customFormat="1" ht="15.75" customHeight="1">
      <c r="A327" s="19"/>
      <c r="B327" s="20"/>
      <c r="C327" s="20"/>
      <c r="D327" s="20"/>
      <c r="E327" s="20"/>
      <c r="F327" s="19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</row>
    <row r="328" spans="1:59" s="18" customFormat="1" ht="15.75" customHeight="1">
      <c r="A328" s="19"/>
      <c r="B328" s="20"/>
      <c r="C328" s="20"/>
      <c r="D328" s="20"/>
      <c r="E328" s="20"/>
      <c r="F328" s="19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</row>
    <row r="329" spans="1:59" s="18" customFormat="1" ht="15.75" customHeight="1">
      <c r="A329" s="19"/>
      <c r="B329" s="20"/>
      <c r="C329" s="20"/>
      <c r="D329" s="20"/>
      <c r="E329" s="20"/>
      <c r="F329" s="19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</row>
    <row r="330" spans="1:59" s="18" customFormat="1" ht="15.75" customHeight="1">
      <c r="A330" s="19"/>
      <c r="B330" s="20"/>
      <c r="C330" s="20"/>
      <c r="D330" s="20"/>
      <c r="E330" s="20"/>
      <c r="F330" s="19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</row>
    <row r="331" spans="1:59" s="18" customFormat="1" ht="15.75" customHeight="1">
      <c r="A331" s="19"/>
      <c r="B331" s="20"/>
      <c r="C331" s="20"/>
      <c r="D331" s="20"/>
      <c r="E331" s="20"/>
      <c r="F331" s="19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</row>
    <row r="332" spans="1:59" s="18" customFormat="1" ht="15.75" customHeight="1">
      <c r="A332" s="19"/>
      <c r="B332" s="20"/>
      <c r="C332" s="20"/>
      <c r="D332" s="20"/>
      <c r="E332" s="20"/>
      <c r="F332" s="19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</row>
    <row r="333" spans="1:59" s="18" customFormat="1" ht="15.75" customHeight="1">
      <c r="A333" s="19"/>
      <c r="B333" s="20"/>
      <c r="C333" s="20"/>
      <c r="D333" s="20"/>
      <c r="E333" s="20"/>
      <c r="F333" s="19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</row>
    <row r="334" spans="1:59" s="18" customFormat="1" ht="15.75" customHeight="1">
      <c r="A334" s="19"/>
      <c r="B334" s="20"/>
      <c r="C334" s="20"/>
      <c r="D334" s="20"/>
      <c r="E334" s="20"/>
      <c r="F334" s="19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</row>
    <row r="335" spans="1:59" s="18" customFormat="1" ht="15.75" customHeight="1">
      <c r="A335" s="19"/>
      <c r="B335" s="20"/>
      <c r="C335" s="20"/>
      <c r="D335" s="20"/>
      <c r="E335" s="20"/>
      <c r="F335" s="19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</row>
    <row r="336" spans="1:59" s="18" customFormat="1" ht="15.75" customHeight="1">
      <c r="A336" s="19"/>
      <c r="B336" s="20"/>
      <c r="C336" s="20"/>
      <c r="D336" s="20"/>
      <c r="E336" s="20"/>
      <c r="F336" s="19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</row>
    <row r="337" spans="1:59" s="18" customFormat="1" ht="15.75" customHeight="1">
      <c r="A337" s="19"/>
      <c r="B337" s="20"/>
      <c r="C337" s="20"/>
      <c r="D337" s="20"/>
      <c r="E337" s="20"/>
      <c r="F337" s="19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</row>
    <row r="338" spans="1:59" s="18" customFormat="1" ht="15.75" customHeight="1">
      <c r="A338" s="19"/>
      <c r="B338" s="20"/>
      <c r="C338" s="20"/>
      <c r="D338" s="20"/>
      <c r="E338" s="20"/>
      <c r="F338" s="19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</row>
    <row r="339" spans="1:59" s="18" customFormat="1" ht="15.75" customHeight="1">
      <c r="A339" s="19"/>
      <c r="B339" s="20"/>
      <c r="C339" s="20"/>
      <c r="D339" s="20"/>
      <c r="E339" s="20"/>
      <c r="F339" s="19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</row>
    <row r="340" spans="1:59" s="18" customFormat="1" ht="15.75" customHeight="1">
      <c r="A340" s="19"/>
      <c r="B340" s="20"/>
      <c r="C340" s="20"/>
      <c r="D340" s="20"/>
      <c r="E340" s="20"/>
      <c r="F340" s="19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</row>
    <row r="341" spans="1:59" s="18" customFormat="1" ht="15.75" customHeight="1">
      <c r="A341" s="19"/>
      <c r="B341" s="20"/>
      <c r="C341" s="20"/>
      <c r="D341" s="20"/>
      <c r="E341" s="20"/>
      <c r="F341" s="19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</row>
    <row r="342" spans="1:59" s="18" customFormat="1" ht="15.75" customHeight="1">
      <c r="A342" s="19"/>
      <c r="B342" s="20"/>
      <c r="C342" s="20"/>
      <c r="D342" s="20"/>
      <c r="E342" s="20"/>
      <c r="F342" s="19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</row>
    <row r="343" spans="1:59" s="18" customFormat="1" ht="15.75" customHeight="1">
      <c r="A343" s="19"/>
      <c r="B343" s="20"/>
      <c r="C343" s="20"/>
      <c r="D343" s="20"/>
      <c r="E343" s="20"/>
      <c r="F343" s="19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</row>
    <row r="344" spans="1:59" s="18" customFormat="1" ht="15.75" customHeight="1">
      <c r="A344" s="19"/>
      <c r="B344" s="20"/>
      <c r="C344" s="20"/>
      <c r="D344" s="20"/>
      <c r="E344" s="20"/>
      <c r="F344" s="19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</row>
    <row r="345" spans="1:59" s="18" customFormat="1" ht="15.75" customHeight="1">
      <c r="A345" s="19"/>
      <c r="B345" s="20"/>
      <c r="C345" s="20"/>
      <c r="D345" s="20"/>
      <c r="E345" s="20"/>
      <c r="F345" s="19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</row>
    <row r="346" spans="1:59" s="18" customFormat="1" ht="15.75" customHeight="1">
      <c r="A346" s="19"/>
      <c r="B346" s="20"/>
      <c r="C346" s="20"/>
      <c r="D346" s="20"/>
      <c r="E346" s="20"/>
      <c r="F346" s="19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</row>
    <row r="347" spans="1:59" s="18" customFormat="1" ht="15.75" customHeight="1">
      <c r="A347" s="19"/>
      <c r="B347" s="20"/>
      <c r="C347" s="20"/>
      <c r="D347" s="20"/>
      <c r="E347" s="20"/>
      <c r="F347" s="19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</row>
    <row r="348" spans="1:59" s="18" customFormat="1" ht="15.75" customHeight="1">
      <c r="A348" s="19"/>
      <c r="B348" s="20"/>
      <c r="C348" s="20"/>
      <c r="D348" s="20"/>
      <c r="E348" s="20"/>
      <c r="F348" s="19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</row>
    <row r="349" spans="1:59" s="18" customFormat="1" ht="15.75" customHeight="1">
      <c r="A349" s="19"/>
      <c r="B349" s="20"/>
      <c r="C349" s="20"/>
      <c r="D349" s="20"/>
      <c r="E349" s="20"/>
      <c r="F349" s="19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</row>
    <row r="350" spans="1:59" s="18" customFormat="1" ht="15.75" customHeight="1">
      <c r="A350" s="19"/>
      <c r="B350" s="20"/>
      <c r="C350" s="20"/>
      <c r="D350" s="20"/>
      <c r="E350" s="20"/>
      <c r="F350" s="19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</row>
    <row r="351" spans="1:59" s="18" customFormat="1" ht="15.75" customHeight="1">
      <c r="A351" s="19"/>
      <c r="B351" s="20"/>
      <c r="C351" s="20"/>
      <c r="D351" s="20"/>
      <c r="E351" s="20"/>
      <c r="F351" s="19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</row>
    <row r="352" spans="1:59" s="18" customFormat="1" ht="15.75" customHeight="1">
      <c r="A352" s="19"/>
      <c r="B352" s="20"/>
      <c r="C352" s="20"/>
      <c r="D352" s="20"/>
      <c r="E352" s="20"/>
      <c r="F352" s="19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</row>
    <row r="353" spans="1:59" s="18" customFormat="1" ht="15.75" customHeight="1">
      <c r="A353" s="19"/>
      <c r="B353" s="20"/>
      <c r="C353" s="20"/>
      <c r="D353" s="20"/>
      <c r="E353" s="20"/>
      <c r="F353" s="19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</row>
    <row r="354" spans="1:59" s="18" customFormat="1" ht="15.75" customHeight="1">
      <c r="A354" s="19"/>
      <c r="B354" s="20"/>
      <c r="C354" s="20"/>
      <c r="D354" s="20"/>
      <c r="E354" s="20"/>
      <c r="F354" s="19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</row>
    <row r="355" spans="1:59" s="18" customFormat="1" ht="15.75" customHeight="1">
      <c r="A355" s="19"/>
      <c r="B355" s="20"/>
      <c r="C355" s="20"/>
      <c r="D355" s="20"/>
      <c r="E355" s="20"/>
      <c r="F355" s="19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</row>
    <row r="356" spans="1:59" s="18" customFormat="1" ht="15.75" customHeight="1">
      <c r="A356" s="19"/>
      <c r="B356" s="20"/>
      <c r="C356" s="20"/>
      <c r="D356" s="20"/>
      <c r="E356" s="20"/>
      <c r="F356" s="19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</row>
    <row r="357" spans="1:59" s="18" customFormat="1" ht="15.75" customHeight="1">
      <c r="A357" s="19"/>
      <c r="B357" s="20"/>
      <c r="C357" s="20"/>
      <c r="D357" s="20"/>
      <c r="E357" s="20"/>
      <c r="F357" s="19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</row>
    <row r="358" spans="1:59" s="18" customFormat="1" ht="15.75" customHeight="1">
      <c r="A358" s="19"/>
      <c r="B358" s="20"/>
      <c r="C358" s="20"/>
      <c r="D358" s="20"/>
      <c r="E358" s="20"/>
      <c r="F358" s="19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</row>
    <row r="359" spans="1:59" s="18" customFormat="1" ht="15.75" customHeight="1">
      <c r="A359" s="19"/>
      <c r="B359" s="20"/>
      <c r="C359" s="20"/>
      <c r="D359" s="20"/>
      <c r="E359" s="20"/>
      <c r="F359" s="19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</row>
    <row r="360" spans="1:59" s="18" customFormat="1" ht="15.75" customHeight="1">
      <c r="A360" s="19"/>
      <c r="B360" s="20"/>
      <c r="C360" s="20"/>
      <c r="D360" s="20"/>
      <c r="E360" s="20"/>
      <c r="F360" s="19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</row>
    <row r="361" spans="1:59" s="18" customFormat="1" ht="15.75" customHeight="1">
      <c r="A361" s="19"/>
      <c r="B361" s="20"/>
      <c r="C361" s="20"/>
      <c r="D361" s="20"/>
      <c r="E361" s="20"/>
      <c r="F361" s="19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</row>
    <row r="362" spans="1:59" s="18" customFormat="1" ht="15.75" customHeight="1">
      <c r="A362" s="19"/>
      <c r="B362" s="20"/>
      <c r="C362" s="20"/>
      <c r="D362" s="20"/>
      <c r="E362" s="20"/>
      <c r="F362" s="19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</row>
    <row r="363" spans="1:59" s="18" customFormat="1" ht="15.75" customHeight="1">
      <c r="A363" s="19"/>
      <c r="B363" s="20"/>
      <c r="C363" s="20"/>
      <c r="D363" s="20"/>
      <c r="E363" s="20"/>
      <c r="F363" s="19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</row>
    <row r="364" spans="1:59" s="18" customFormat="1" ht="15.75" customHeight="1">
      <c r="A364" s="19"/>
      <c r="B364" s="20"/>
      <c r="C364" s="20"/>
      <c r="D364" s="20"/>
      <c r="E364" s="20"/>
      <c r="F364" s="19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</row>
    <row r="365" spans="1:59" s="18" customFormat="1" ht="15.75" customHeight="1">
      <c r="A365" s="19"/>
      <c r="B365" s="20"/>
      <c r="C365" s="20"/>
      <c r="D365" s="20"/>
      <c r="E365" s="20"/>
      <c r="F365" s="19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</row>
    <row r="366" spans="1:59" s="18" customFormat="1" ht="15.75" customHeight="1">
      <c r="A366" s="19"/>
      <c r="B366" s="20"/>
      <c r="C366" s="20"/>
      <c r="D366" s="20"/>
      <c r="E366" s="20"/>
      <c r="F366" s="19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</row>
    <row r="367" spans="1:59" s="18" customFormat="1" ht="15.75" customHeight="1">
      <c r="A367" s="19"/>
      <c r="B367" s="20"/>
      <c r="C367" s="20"/>
      <c r="D367" s="20"/>
      <c r="E367" s="20"/>
      <c r="F367" s="19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</row>
    <row r="368" spans="1:59" s="18" customFormat="1" ht="15.75" customHeight="1">
      <c r="A368" s="19"/>
      <c r="B368" s="20"/>
      <c r="C368" s="20"/>
      <c r="D368" s="20"/>
      <c r="E368" s="20"/>
      <c r="F368" s="19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</row>
    <row r="369" spans="1:59" s="18" customFormat="1" ht="15.75" customHeight="1">
      <c r="A369" s="19"/>
      <c r="B369" s="20"/>
      <c r="C369" s="20"/>
      <c r="D369" s="20"/>
      <c r="E369" s="20"/>
      <c r="F369" s="19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</row>
    <row r="370" spans="1:59" s="18" customFormat="1" ht="15.75" customHeight="1">
      <c r="A370" s="19"/>
      <c r="B370" s="20"/>
      <c r="C370" s="20"/>
      <c r="D370" s="20"/>
      <c r="E370" s="20"/>
      <c r="F370" s="19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</row>
    <row r="371" spans="1:59" s="18" customFormat="1" ht="15.75" customHeight="1">
      <c r="A371" s="19"/>
      <c r="B371" s="20"/>
      <c r="C371" s="20"/>
      <c r="D371" s="20"/>
      <c r="E371" s="20"/>
      <c r="F371" s="19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</row>
    <row r="372" spans="1:59" s="18" customFormat="1" ht="15.75" customHeight="1">
      <c r="A372" s="19"/>
      <c r="B372" s="20"/>
      <c r="C372" s="20"/>
      <c r="D372" s="20"/>
      <c r="E372" s="20"/>
      <c r="F372" s="19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</row>
    <row r="373" spans="1:59" s="18" customFormat="1" ht="15.75" customHeight="1">
      <c r="A373" s="19"/>
      <c r="B373" s="20"/>
      <c r="C373" s="20"/>
      <c r="D373" s="20"/>
      <c r="E373" s="20"/>
      <c r="F373" s="19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</row>
    <row r="374" spans="1:59" s="18" customFormat="1" ht="15.75" customHeight="1">
      <c r="A374" s="19"/>
      <c r="B374" s="20"/>
      <c r="C374" s="20"/>
      <c r="D374" s="20"/>
      <c r="E374" s="20"/>
      <c r="F374" s="19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</row>
    <row r="375" spans="1:59" s="18" customFormat="1" ht="15.75" customHeight="1">
      <c r="A375" s="19"/>
      <c r="B375" s="20"/>
      <c r="C375" s="20"/>
      <c r="D375" s="20"/>
      <c r="E375" s="20"/>
      <c r="F375" s="19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</row>
    <row r="376" spans="1:59" s="18" customFormat="1" ht="15.75" customHeight="1">
      <c r="A376" s="19"/>
      <c r="B376" s="20"/>
      <c r="C376" s="20"/>
      <c r="D376" s="20"/>
      <c r="E376" s="20"/>
      <c r="F376" s="19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</row>
    <row r="377" spans="1:59" s="18" customFormat="1" ht="15.75" customHeight="1">
      <c r="A377" s="19"/>
      <c r="B377" s="20"/>
      <c r="C377" s="20"/>
      <c r="D377" s="20"/>
      <c r="E377" s="20"/>
      <c r="F377" s="19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</row>
    <row r="378" spans="1:59" s="18" customFormat="1" ht="15.75" customHeight="1">
      <c r="A378" s="19"/>
      <c r="B378" s="20"/>
      <c r="C378" s="20"/>
      <c r="D378" s="20"/>
      <c r="E378" s="20"/>
      <c r="F378" s="19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</row>
    <row r="379" spans="1:59" s="18" customFormat="1" ht="15.75" customHeight="1">
      <c r="A379" s="19"/>
      <c r="B379" s="20"/>
      <c r="C379" s="20"/>
      <c r="D379" s="20"/>
      <c r="E379" s="20"/>
      <c r="F379" s="19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</row>
    <row r="380" spans="1:59" s="18" customFormat="1" ht="15.75" customHeight="1">
      <c r="A380" s="19"/>
      <c r="B380" s="20"/>
      <c r="C380" s="20"/>
      <c r="D380" s="20"/>
      <c r="E380" s="20"/>
      <c r="F380" s="19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</row>
    <row r="381" spans="1:59" s="18" customFormat="1" ht="15.75" customHeight="1">
      <c r="A381" s="19"/>
      <c r="B381" s="20"/>
      <c r="C381" s="20"/>
      <c r="D381" s="20"/>
      <c r="E381" s="20"/>
      <c r="F381" s="19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</row>
    <row r="382" spans="1:59" s="18" customFormat="1" ht="15.75" customHeight="1">
      <c r="A382" s="19"/>
      <c r="B382" s="20"/>
      <c r="C382" s="20"/>
      <c r="D382" s="20"/>
      <c r="E382" s="20"/>
      <c r="F382" s="19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</row>
    <row r="383" spans="1:59" s="18" customFormat="1" ht="15.75" customHeight="1">
      <c r="A383" s="19"/>
      <c r="B383" s="20"/>
      <c r="C383" s="20"/>
      <c r="D383" s="20"/>
      <c r="E383" s="20"/>
      <c r="F383" s="19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</row>
    <row r="384" spans="1:59" s="18" customFormat="1" ht="15.75" customHeight="1">
      <c r="A384" s="19"/>
      <c r="B384" s="20"/>
      <c r="C384" s="20"/>
      <c r="D384" s="20"/>
      <c r="E384" s="20"/>
      <c r="F384" s="19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</row>
    <row r="385" spans="1:59" s="18" customFormat="1" ht="15.75" customHeight="1">
      <c r="A385" s="19"/>
      <c r="B385" s="20"/>
      <c r="C385" s="20"/>
      <c r="D385" s="20"/>
      <c r="E385" s="20"/>
      <c r="F385" s="19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</row>
    <row r="386" spans="1:59" s="18" customFormat="1" ht="15.75" customHeight="1">
      <c r="A386" s="19"/>
      <c r="B386" s="20"/>
      <c r="C386" s="20"/>
      <c r="D386" s="20"/>
      <c r="E386" s="20"/>
      <c r="F386" s="19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</row>
    <row r="387" spans="1:59" s="18" customFormat="1" ht="15.75" customHeight="1">
      <c r="A387" s="19"/>
      <c r="B387" s="20"/>
      <c r="C387" s="20"/>
      <c r="D387" s="20"/>
      <c r="E387" s="20"/>
      <c r="F387" s="19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</row>
    <row r="388" spans="1:59" s="18" customFormat="1" ht="15.75" customHeight="1">
      <c r="A388" s="19"/>
      <c r="B388" s="20"/>
      <c r="C388" s="20"/>
      <c r="D388" s="20"/>
      <c r="E388" s="20"/>
      <c r="F388" s="19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</row>
    <row r="389" spans="1:59" s="18" customFormat="1" ht="15.75" customHeight="1">
      <c r="A389" s="19"/>
      <c r="B389" s="20"/>
      <c r="C389" s="20"/>
      <c r="D389" s="20"/>
      <c r="E389" s="20"/>
      <c r="F389" s="19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</row>
    <row r="390" spans="1:59" s="18" customFormat="1" ht="15.75" customHeight="1">
      <c r="A390" s="19"/>
      <c r="B390" s="20"/>
      <c r="C390" s="20"/>
      <c r="D390" s="20"/>
      <c r="E390" s="20"/>
      <c r="F390" s="19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</row>
    <row r="391" spans="1:59" s="18" customFormat="1" ht="15.75" customHeight="1">
      <c r="A391" s="19"/>
      <c r="B391" s="20"/>
      <c r="C391" s="20"/>
      <c r="D391" s="20"/>
      <c r="E391" s="20"/>
      <c r="F391" s="19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</row>
    <row r="392" spans="1:59" s="18" customFormat="1" ht="15.75" customHeight="1">
      <c r="A392" s="19"/>
      <c r="B392" s="20"/>
      <c r="C392" s="20"/>
      <c r="D392" s="20"/>
      <c r="E392" s="20"/>
      <c r="F392" s="19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</row>
    <row r="393" spans="1:59" s="18" customFormat="1" ht="15.75" customHeight="1">
      <c r="A393" s="19"/>
      <c r="B393" s="20"/>
      <c r="C393" s="20"/>
      <c r="D393" s="20"/>
      <c r="E393" s="20"/>
      <c r="F393" s="19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</row>
    <row r="394" spans="1:59" s="18" customFormat="1" ht="15.75" customHeight="1">
      <c r="A394" s="19"/>
      <c r="B394" s="20"/>
      <c r="C394" s="20"/>
      <c r="D394" s="20"/>
      <c r="E394" s="20"/>
      <c r="F394" s="19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</row>
    <row r="395" spans="1:59" s="18" customFormat="1" ht="15.75" customHeight="1">
      <c r="A395" s="19"/>
      <c r="B395" s="20"/>
      <c r="C395" s="20"/>
      <c r="D395" s="20"/>
      <c r="E395" s="20"/>
      <c r="F395" s="19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</row>
    <row r="396" spans="1:59" s="18" customFormat="1" ht="15.75" customHeight="1">
      <c r="A396" s="19"/>
      <c r="B396" s="20"/>
      <c r="C396" s="20"/>
      <c r="D396" s="20"/>
      <c r="E396" s="20"/>
      <c r="F396" s="19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</row>
    <row r="397" spans="1:59" s="18" customFormat="1" ht="15.75" customHeight="1">
      <c r="A397" s="19"/>
      <c r="B397" s="20"/>
      <c r="C397" s="20"/>
      <c r="D397" s="20"/>
      <c r="E397" s="20"/>
      <c r="F397" s="19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</row>
    <row r="398" spans="1:59" s="18" customFormat="1" ht="15.75" customHeight="1">
      <c r="A398" s="19"/>
      <c r="B398" s="20"/>
      <c r="C398" s="20"/>
      <c r="D398" s="20"/>
      <c r="E398" s="20"/>
      <c r="F398" s="19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</row>
    <row r="399" spans="1:59" s="18" customFormat="1" ht="15.75" customHeight="1">
      <c r="A399" s="19"/>
      <c r="B399" s="20"/>
      <c r="C399" s="20"/>
      <c r="D399" s="20"/>
      <c r="E399" s="20"/>
      <c r="F399" s="19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</row>
    <row r="400" spans="1:59" s="18" customFormat="1" ht="15.75" customHeight="1">
      <c r="A400" s="19"/>
      <c r="B400" s="20"/>
      <c r="C400" s="20"/>
      <c r="D400" s="20"/>
      <c r="E400" s="20"/>
      <c r="F400" s="19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</row>
    <row r="401" spans="1:59" s="18" customFormat="1" ht="15.75" customHeight="1">
      <c r="A401" s="19"/>
      <c r="B401" s="20"/>
      <c r="C401" s="20"/>
      <c r="D401" s="20"/>
      <c r="E401" s="20"/>
      <c r="F401" s="19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</row>
    <row r="402" spans="1:59" s="18" customFormat="1" ht="15.75" customHeight="1">
      <c r="A402" s="19"/>
      <c r="B402" s="20"/>
      <c r="C402" s="20"/>
      <c r="D402" s="20"/>
      <c r="E402" s="20"/>
      <c r="F402" s="19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</row>
    <row r="403" spans="1:59" s="18" customFormat="1" ht="15.75" customHeight="1">
      <c r="A403" s="19"/>
      <c r="B403" s="20"/>
      <c r="C403" s="20"/>
      <c r="D403" s="20"/>
      <c r="E403" s="20"/>
      <c r="F403" s="19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</row>
    <row r="404" spans="1:59" s="18" customFormat="1" ht="15.75" customHeight="1">
      <c r="A404" s="19"/>
      <c r="B404" s="20"/>
      <c r="C404" s="20"/>
      <c r="D404" s="20"/>
      <c r="E404" s="20"/>
      <c r="F404" s="19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</row>
    <row r="405" spans="1:59" s="18" customFormat="1" ht="15.75" customHeight="1">
      <c r="A405" s="19"/>
      <c r="B405" s="20"/>
      <c r="C405" s="20"/>
      <c r="D405" s="20"/>
      <c r="E405" s="20"/>
      <c r="F405" s="19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</row>
    <row r="406" spans="1:59" s="18" customFormat="1" ht="15.75" customHeight="1">
      <c r="A406" s="19"/>
      <c r="B406" s="20"/>
      <c r="C406" s="20"/>
      <c r="D406" s="20"/>
      <c r="E406" s="20"/>
      <c r="F406" s="19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</row>
    <row r="407" spans="1:59" s="18" customFormat="1" ht="15.75" customHeight="1">
      <c r="A407" s="19"/>
      <c r="B407" s="20"/>
      <c r="C407" s="20"/>
      <c r="D407" s="20"/>
      <c r="E407" s="20"/>
      <c r="F407" s="19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</row>
    <row r="408" spans="1:59" s="18" customFormat="1" ht="15.75" customHeight="1">
      <c r="A408" s="19"/>
      <c r="B408" s="20"/>
      <c r="C408" s="20"/>
      <c r="D408" s="20"/>
      <c r="E408" s="20"/>
      <c r="F408" s="19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</row>
    <row r="409" spans="1:59" s="18" customFormat="1" ht="15.75" customHeight="1">
      <c r="A409" s="19"/>
      <c r="B409" s="20"/>
      <c r="C409" s="20"/>
      <c r="D409" s="20"/>
      <c r="E409" s="20"/>
      <c r="F409" s="19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</row>
    <row r="410" spans="1:59" s="18" customFormat="1" ht="15.75" customHeight="1">
      <c r="A410" s="19"/>
      <c r="B410" s="20"/>
      <c r="C410" s="20"/>
      <c r="D410" s="20"/>
      <c r="E410" s="20"/>
      <c r="F410" s="19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</row>
    <row r="411" spans="1:59" s="18" customFormat="1" ht="15.75" customHeight="1">
      <c r="A411" s="19"/>
      <c r="B411" s="20"/>
      <c r="C411" s="20"/>
      <c r="D411" s="20"/>
      <c r="E411" s="20"/>
      <c r="F411" s="19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</row>
    <row r="412" spans="1:59" s="18" customFormat="1" ht="15.75" customHeight="1">
      <c r="A412" s="19"/>
      <c r="B412" s="20"/>
      <c r="C412" s="20"/>
      <c r="D412" s="20"/>
      <c r="E412" s="20"/>
      <c r="F412" s="19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</row>
    <row r="413" spans="1:59" s="18" customFormat="1" ht="15.75" customHeight="1">
      <c r="A413" s="19"/>
      <c r="B413" s="20"/>
      <c r="C413" s="20"/>
      <c r="D413" s="20"/>
      <c r="E413" s="20"/>
      <c r="F413" s="19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</row>
    <row r="414" spans="1:59" s="18" customFormat="1" ht="15.75" customHeight="1">
      <c r="A414" s="19"/>
      <c r="B414" s="20"/>
      <c r="C414" s="20"/>
      <c r="D414" s="20"/>
      <c r="E414" s="20"/>
      <c r="F414" s="19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  <c r="BG414" s="20"/>
    </row>
    <row r="415" spans="1:59" s="18" customFormat="1" ht="15.75" customHeight="1">
      <c r="A415" s="19"/>
      <c r="B415" s="20"/>
      <c r="C415" s="20"/>
      <c r="D415" s="20"/>
      <c r="E415" s="20"/>
      <c r="F415" s="19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</row>
    <row r="416" spans="1:59" s="18" customFormat="1" ht="15.75" customHeight="1">
      <c r="A416" s="19"/>
      <c r="B416" s="20"/>
      <c r="C416" s="20"/>
      <c r="D416" s="20"/>
      <c r="E416" s="20"/>
      <c r="F416" s="19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</row>
    <row r="417" spans="1:59" s="18" customFormat="1" ht="15.75" customHeight="1">
      <c r="A417" s="19"/>
      <c r="B417" s="20"/>
      <c r="C417" s="20"/>
      <c r="D417" s="20"/>
      <c r="E417" s="20"/>
      <c r="F417" s="19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</row>
    <row r="418" spans="1:59" s="18" customFormat="1" ht="15.75" customHeight="1">
      <c r="A418" s="19"/>
      <c r="B418" s="20"/>
      <c r="C418" s="20"/>
      <c r="D418" s="20"/>
      <c r="E418" s="20"/>
      <c r="F418" s="19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</row>
    <row r="419" spans="1:59" s="18" customFormat="1" ht="15.75" customHeight="1">
      <c r="A419" s="19"/>
      <c r="B419" s="20"/>
      <c r="C419" s="20"/>
      <c r="D419" s="20"/>
      <c r="E419" s="20"/>
      <c r="F419" s="19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</row>
    <row r="420" spans="1:59" s="18" customFormat="1" ht="15.75" customHeight="1">
      <c r="A420" s="19"/>
      <c r="B420" s="20"/>
      <c r="C420" s="20"/>
      <c r="D420" s="20"/>
      <c r="E420" s="20"/>
      <c r="F420" s="19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  <c r="BG420" s="20"/>
    </row>
    <row r="421" spans="1:59" s="18" customFormat="1" ht="15.75" customHeight="1">
      <c r="A421" s="19"/>
      <c r="B421" s="20"/>
      <c r="C421" s="20"/>
      <c r="D421" s="20"/>
      <c r="E421" s="20"/>
      <c r="F421" s="19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</row>
    <row r="422" spans="1:59" s="18" customFormat="1" ht="15.75" customHeight="1">
      <c r="A422" s="19"/>
      <c r="B422" s="20"/>
      <c r="C422" s="20"/>
      <c r="D422" s="20"/>
      <c r="E422" s="20"/>
      <c r="F422" s="19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</row>
    <row r="423" spans="1:59" s="18" customFormat="1" ht="15.75" customHeight="1">
      <c r="A423" s="19"/>
      <c r="B423" s="20"/>
      <c r="C423" s="20"/>
      <c r="D423" s="20"/>
      <c r="E423" s="20"/>
      <c r="F423" s="19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</row>
    <row r="424" spans="1:59" s="18" customFormat="1" ht="15.75" customHeight="1">
      <c r="A424" s="19"/>
      <c r="B424" s="20"/>
      <c r="C424" s="20"/>
      <c r="D424" s="20"/>
      <c r="E424" s="20"/>
      <c r="F424" s="19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</row>
    <row r="425" spans="1:59" s="18" customFormat="1" ht="15.75" customHeight="1">
      <c r="A425" s="19"/>
      <c r="B425" s="20"/>
      <c r="C425" s="20"/>
      <c r="D425" s="20"/>
      <c r="E425" s="20"/>
      <c r="F425" s="19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</row>
    <row r="426" spans="1:59" s="18" customFormat="1" ht="15.75" customHeight="1">
      <c r="A426" s="19"/>
      <c r="B426" s="20"/>
      <c r="C426" s="20"/>
      <c r="D426" s="20"/>
      <c r="E426" s="20"/>
      <c r="F426" s="19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</row>
    <row r="427" spans="1:59" s="18" customFormat="1" ht="15.75" customHeight="1">
      <c r="A427" s="19"/>
      <c r="B427" s="20"/>
      <c r="C427" s="20"/>
      <c r="D427" s="20"/>
      <c r="E427" s="20"/>
      <c r="F427" s="19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</row>
    <row r="428" spans="1:59" s="18" customFormat="1" ht="15.75" customHeight="1">
      <c r="A428" s="19"/>
      <c r="B428" s="20"/>
      <c r="C428" s="20"/>
      <c r="D428" s="20"/>
      <c r="E428" s="20"/>
      <c r="F428" s="19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  <c r="BG428" s="20"/>
    </row>
    <row r="429" spans="1:59" s="18" customFormat="1" ht="15.75" customHeight="1">
      <c r="A429" s="19"/>
      <c r="B429" s="20"/>
      <c r="C429" s="20"/>
      <c r="D429" s="20"/>
      <c r="E429" s="20"/>
      <c r="F429" s="19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</row>
    <row r="430" spans="1:59" s="18" customFormat="1" ht="15.75" customHeight="1">
      <c r="A430" s="19"/>
      <c r="B430" s="20"/>
      <c r="C430" s="20"/>
      <c r="D430" s="20"/>
      <c r="E430" s="20"/>
      <c r="F430" s="19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</row>
    <row r="431" spans="1:59" s="18" customFormat="1" ht="15.75" customHeight="1">
      <c r="A431" s="19"/>
      <c r="B431" s="20"/>
      <c r="C431" s="20"/>
      <c r="D431" s="20"/>
      <c r="E431" s="20"/>
      <c r="F431" s="19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</row>
    <row r="432" spans="1:59" s="18" customFormat="1" ht="15.75" customHeight="1">
      <c r="A432" s="19"/>
      <c r="B432" s="20"/>
      <c r="C432" s="20"/>
      <c r="D432" s="20"/>
      <c r="E432" s="20"/>
      <c r="F432" s="19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  <c r="BG432" s="20"/>
    </row>
    <row r="433" spans="1:59" s="18" customFormat="1" ht="15.75" customHeight="1">
      <c r="A433" s="19"/>
      <c r="B433" s="20"/>
      <c r="C433" s="20"/>
      <c r="D433" s="20"/>
      <c r="E433" s="20"/>
      <c r="F433" s="19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</row>
    <row r="434" spans="1:59" s="18" customFormat="1" ht="15.75" customHeight="1">
      <c r="A434" s="19"/>
      <c r="B434" s="20"/>
      <c r="C434" s="20"/>
      <c r="D434" s="20"/>
      <c r="E434" s="20"/>
      <c r="F434" s="19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</row>
    <row r="435" spans="1:59" s="18" customFormat="1" ht="15.75" customHeight="1">
      <c r="A435" s="19"/>
      <c r="B435" s="20"/>
      <c r="C435" s="20"/>
      <c r="D435" s="20"/>
      <c r="E435" s="20"/>
      <c r="F435" s="19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</row>
    <row r="436" spans="1:59" s="18" customFormat="1" ht="15.75" customHeight="1">
      <c r="A436" s="19"/>
      <c r="B436" s="20"/>
      <c r="C436" s="20"/>
      <c r="D436" s="20"/>
      <c r="E436" s="20"/>
      <c r="F436" s="19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</row>
    <row r="437" spans="1:59" s="18" customFormat="1" ht="15.75" customHeight="1">
      <c r="A437" s="19"/>
      <c r="B437" s="20"/>
      <c r="C437" s="20"/>
      <c r="D437" s="20"/>
      <c r="E437" s="20"/>
      <c r="F437" s="19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</row>
    <row r="438" spans="1:59" s="18" customFormat="1" ht="15.75" customHeight="1">
      <c r="A438" s="19"/>
      <c r="B438" s="20"/>
      <c r="C438" s="20"/>
      <c r="D438" s="20"/>
      <c r="E438" s="20"/>
      <c r="F438" s="19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</row>
    <row r="439" spans="1:59" s="18" customFormat="1" ht="15.75" customHeight="1">
      <c r="A439" s="19"/>
      <c r="B439" s="20"/>
      <c r="C439" s="20"/>
      <c r="D439" s="20"/>
      <c r="E439" s="20"/>
      <c r="F439" s="19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</row>
    <row r="440" spans="1:59" s="18" customFormat="1" ht="15.75" customHeight="1">
      <c r="A440" s="19"/>
      <c r="B440" s="20"/>
      <c r="C440" s="20"/>
      <c r="D440" s="20"/>
      <c r="E440" s="20"/>
      <c r="F440" s="19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</row>
    <row r="441" spans="1:59" s="18" customFormat="1" ht="15.75" customHeight="1">
      <c r="A441" s="19"/>
      <c r="B441" s="20"/>
      <c r="C441" s="20"/>
      <c r="D441" s="20"/>
      <c r="E441" s="20"/>
      <c r="F441" s="19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</row>
    <row r="442" spans="1:59" s="18" customFormat="1" ht="15.75" customHeight="1">
      <c r="A442" s="19"/>
      <c r="B442" s="20"/>
      <c r="C442" s="20"/>
      <c r="D442" s="20"/>
      <c r="E442" s="20"/>
      <c r="F442" s="19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</row>
    <row r="443" spans="1:59" s="18" customFormat="1" ht="15.75" customHeight="1">
      <c r="A443" s="19"/>
      <c r="B443" s="20"/>
      <c r="C443" s="20"/>
      <c r="D443" s="20"/>
      <c r="E443" s="20"/>
      <c r="F443" s="19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</row>
    <row r="444" spans="1:59" s="18" customFormat="1" ht="15.75" customHeight="1">
      <c r="A444" s="19"/>
      <c r="B444" s="20"/>
      <c r="C444" s="20"/>
      <c r="D444" s="20"/>
      <c r="E444" s="20"/>
      <c r="F444" s="19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</row>
    <row r="445" spans="1:59" s="18" customFormat="1" ht="15.75" customHeight="1">
      <c r="A445" s="19"/>
      <c r="B445" s="20"/>
      <c r="C445" s="20"/>
      <c r="D445" s="20"/>
      <c r="E445" s="20"/>
      <c r="F445" s="19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</row>
    <row r="446" spans="1:59" s="18" customFormat="1" ht="15.75" customHeight="1">
      <c r="A446" s="19"/>
      <c r="B446" s="20"/>
      <c r="C446" s="20"/>
      <c r="D446" s="20"/>
      <c r="E446" s="20"/>
      <c r="F446" s="19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</row>
    <row r="447" spans="1:59" s="18" customFormat="1" ht="15.75" customHeight="1">
      <c r="A447" s="19"/>
      <c r="B447" s="20"/>
      <c r="C447" s="20"/>
      <c r="D447" s="20"/>
      <c r="E447" s="20"/>
      <c r="F447" s="19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</row>
    <row r="448" spans="1:59" s="18" customFormat="1" ht="15.75" customHeight="1">
      <c r="A448" s="19"/>
      <c r="B448" s="20"/>
      <c r="C448" s="20"/>
      <c r="D448" s="20"/>
      <c r="E448" s="20"/>
      <c r="F448" s="19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</row>
    <row r="449" spans="1:59" s="18" customFormat="1" ht="15.75" customHeight="1">
      <c r="A449" s="19"/>
      <c r="B449" s="20"/>
      <c r="C449" s="20"/>
      <c r="D449" s="20"/>
      <c r="E449" s="20"/>
      <c r="F449" s="19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</row>
    <row r="450" spans="1:59" s="18" customFormat="1" ht="15.75" customHeight="1">
      <c r="A450" s="19"/>
      <c r="B450" s="20"/>
      <c r="C450" s="20"/>
      <c r="D450" s="20"/>
      <c r="E450" s="20"/>
      <c r="F450" s="19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</row>
    <row r="451" spans="1:59" s="18" customFormat="1" ht="15.75" customHeight="1">
      <c r="A451" s="19"/>
      <c r="B451" s="20"/>
      <c r="C451" s="20"/>
      <c r="D451" s="20"/>
      <c r="E451" s="20"/>
      <c r="F451" s="19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/>
      <c r="BG451" s="20"/>
    </row>
    <row r="452" spans="1:59" s="18" customFormat="1" ht="15.75" customHeight="1">
      <c r="A452" s="19"/>
      <c r="B452" s="20"/>
      <c r="C452" s="20"/>
      <c r="D452" s="20"/>
      <c r="E452" s="20"/>
      <c r="F452" s="19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/>
      <c r="BG452" s="20"/>
    </row>
    <row r="453" spans="1:59" s="18" customFormat="1" ht="15.75" customHeight="1">
      <c r="A453" s="19"/>
      <c r="B453" s="20"/>
      <c r="C453" s="20"/>
      <c r="D453" s="20"/>
      <c r="E453" s="20"/>
      <c r="F453" s="19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</row>
    <row r="454" spans="1:59" s="18" customFormat="1" ht="15.75" customHeight="1">
      <c r="A454" s="19"/>
      <c r="B454" s="20"/>
      <c r="C454" s="20"/>
      <c r="D454" s="20"/>
      <c r="E454" s="20"/>
      <c r="F454" s="19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/>
      <c r="BG454" s="20"/>
    </row>
    <row r="455" spans="1:59" s="18" customFormat="1" ht="15.75" customHeight="1">
      <c r="A455" s="19"/>
      <c r="B455" s="20"/>
      <c r="C455" s="20"/>
      <c r="D455" s="20"/>
      <c r="E455" s="20"/>
      <c r="F455" s="19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  <c r="BG455" s="20"/>
    </row>
    <row r="456" spans="1:59" s="18" customFormat="1" ht="15.75" customHeight="1">
      <c r="A456" s="19"/>
      <c r="B456" s="20"/>
      <c r="C456" s="20"/>
      <c r="D456" s="20"/>
      <c r="E456" s="20"/>
      <c r="F456" s="19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/>
      <c r="BG456" s="20"/>
    </row>
    <row r="457" spans="1:59" s="18" customFormat="1" ht="15.75" customHeight="1">
      <c r="A457" s="19"/>
      <c r="B457" s="20"/>
      <c r="C457" s="20"/>
      <c r="D457" s="20"/>
      <c r="E457" s="20"/>
      <c r="F457" s="19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  <c r="BG457" s="20"/>
    </row>
    <row r="458" spans="1:59" s="18" customFormat="1" ht="15.75" customHeight="1">
      <c r="A458" s="19"/>
      <c r="B458" s="20"/>
      <c r="C458" s="20"/>
      <c r="D458" s="20"/>
      <c r="E458" s="20"/>
      <c r="F458" s="19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</row>
    <row r="459" spans="1:59" s="18" customFormat="1" ht="15.75" customHeight="1">
      <c r="A459" s="19"/>
      <c r="B459" s="20"/>
      <c r="C459" s="20"/>
      <c r="D459" s="20"/>
      <c r="E459" s="20"/>
      <c r="F459" s="19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  <c r="BG459" s="20"/>
    </row>
    <row r="460" spans="1:59" s="18" customFormat="1" ht="15.75" customHeight="1">
      <c r="A460" s="19"/>
      <c r="B460" s="20"/>
      <c r="C460" s="20"/>
      <c r="D460" s="20"/>
      <c r="E460" s="20"/>
      <c r="F460" s="19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</row>
    <row r="461" spans="1:59" s="18" customFormat="1" ht="15.75" customHeight="1">
      <c r="A461" s="19"/>
      <c r="B461" s="20"/>
      <c r="C461" s="20"/>
      <c r="D461" s="20"/>
      <c r="E461" s="20"/>
      <c r="F461" s="19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</row>
    <row r="462" spans="1:59" s="18" customFormat="1" ht="15.75" customHeight="1">
      <c r="A462" s="19"/>
      <c r="B462" s="20"/>
      <c r="C462" s="20"/>
      <c r="D462" s="20"/>
      <c r="E462" s="20"/>
      <c r="F462" s="19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</row>
    <row r="463" spans="1:59" s="18" customFormat="1" ht="15.75" customHeight="1">
      <c r="A463" s="19"/>
      <c r="B463" s="20"/>
      <c r="C463" s="20"/>
      <c r="D463" s="20"/>
      <c r="E463" s="20"/>
      <c r="F463" s="19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</row>
    <row r="464" spans="1:59" s="18" customFormat="1" ht="15.75" customHeight="1">
      <c r="A464" s="19"/>
      <c r="B464" s="20"/>
      <c r="C464" s="20"/>
      <c r="D464" s="20"/>
      <c r="E464" s="20"/>
      <c r="F464" s="19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  <c r="BG464" s="20"/>
    </row>
    <row r="465" spans="1:59" s="18" customFormat="1" ht="15.75" customHeight="1">
      <c r="A465" s="19"/>
      <c r="B465" s="20"/>
      <c r="C465" s="20"/>
      <c r="D465" s="20"/>
      <c r="E465" s="20"/>
      <c r="F465" s="19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  <c r="BF465" s="20"/>
      <c r="BG465" s="20"/>
    </row>
    <row r="466" spans="1:59" s="18" customFormat="1" ht="15.75" customHeight="1">
      <c r="A466" s="19"/>
      <c r="B466" s="20"/>
      <c r="C466" s="20"/>
      <c r="D466" s="20"/>
      <c r="E466" s="20"/>
      <c r="F466" s="19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  <c r="BF466" s="20"/>
      <c r="BG466" s="20"/>
    </row>
    <row r="467" spans="1:59" s="18" customFormat="1" ht="15.75" customHeight="1">
      <c r="A467" s="19"/>
      <c r="B467" s="20"/>
      <c r="C467" s="20"/>
      <c r="D467" s="20"/>
      <c r="E467" s="20"/>
      <c r="F467" s="19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/>
      <c r="BG467" s="20"/>
    </row>
    <row r="468" spans="1:59" s="18" customFormat="1" ht="15.75" customHeight="1">
      <c r="A468" s="19"/>
      <c r="B468" s="20"/>
      <c r="C468" s="20"/>
      <c r="D468" s="20"/>
      <c r="E468" s="20"/>
      <c r="F468" s="19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  <c r="BE468" s="20"/>
      <c r="BF468" s="20"/>
      <c r="BG468" s="20"/>
    </row>
    <row r="469" spans="1:59" s="18" customFormat="1" ht="15.75" customHeight="1">
      <c r="A469" s="19"/>
      <c r="B469" s="20"/>
      <c r="C469" s="20"/>
      <c r="D469" s="20"/>
      <c r="E469" s="20"/>
      <c r="F469" s="19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  <c r="BE469" s="20"/>
      <c r="BF469" s="20"/>
      <c r="BG469" s="20"/>
    </row>
    <row r="470" spans="1:59" s="18" customFormat="1" ht="15.75" customHeight="1">
      <c r="A470" s="19"/>
      <c r="B470" s="20"/>
      <c r="C470" s="20"/>
      <c r="D470" s="20"/>
      <c r="E470" s="20"/>
      <c r="F470" s="19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/>
      <c r="BG470" s="20"/>
    </row>
    <row r="471" spans="1:59" s="18" customFormat="1" ht="15.75" customHeight="1">
      <c r="A471" s="19"/>
      <c r="B471" s="20"/>
      <c r="C471" s="20"/>
      <c r="D471" s="20"/>
      <c r="E471" s="20"/>
      <c r="F471" s="19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  <c r="BG471" s="20"/>
    </row>
    <row r="472" spans="1:59" s="18" customFormat="1" ht="15.75" customHeight="1">
      <c r="A472" s="19"/>
      <c r="B472" s="20"/>
      <c r="C472" s="20"/>
      <c r="D472" s="20"/>
      <c r="E472" s="20"/>
      <c r="F472" s="19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  <c r="BE472" s="20"/>
      <c r="BF472" s="20"/>
      <c r="BG472" s="20"/>
    </row>
    <row r="473" spans="1:59" s="18" customFormat="1" ht="15.75" customHeight="1">
      <c r="A473" s="19"/>
      <c r="B473" s="20"/>
      <c r="C473" s="20"/>
      <c r="D473" s="20"/>
      <c r="E473" s="20"/>
      <c r="F473" s="19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  <c r="BF473" s="20"/>
      <c r="BG473" s="20"/>
    </row>
    <row r="474" spans="1:59" s="18" customFormat="1" ht="15.75" customHeight="1">
      <c r="A474" s="19"/>
      <c r="B474" s="20"/>
      <c r="C474" s="20"/>
      <c r="D474" s="20"/>
      <c r="E474" s="20"/>
      <c r="F474" s="19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/>
      <c r="BG474" s="20"/>
    </row>
    <row r="475" spans="1:59" s="18" customFormat="1" ht="15.75" customHeight="1">
      <c r="A475" s="19"/>
      <c r="B475" s="20"/>
      <c r="C475" s="20"/>
      <c r="D475" s="20"/>
      <c r="E475" s="20"/>
      <c r="F475" s="19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  <c r="BF475" s="20"/>
      <c r="BG475" s="20"/>
    </row>
    <row r="476" spans="1:59" s="18" customFormat="1" ht="15.75" customHeight="1">
      <c r="A476" s="19"/>
      <c r="B476" s="20"/>
      <c r="C476" s="20"/>
      <c r="D476" s="20"/>
      <c r="E476" s="20"/>
      <c r="F476" s="19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/>
      <c r="BG476" s="20"/>
    </row>
    <row r="477" spans="1:59" s="18" customFormat="1" ht="15.75" customHeight="1">
      <c r="A477" s="19"/>
      <c r="B477" s="20"/>
      <c r="C477" s="20"/>
      <c r="D477" s="20"/>
      <c r="E477" s="20"/>
      <c r="F477" s="19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  <c r="BE477" s="20"/>
      <c r="BF477" s="20"/>
      <c r="BG477" s="20"/>
    </row>
    <row r="478" spans="1:59" s="18" customFormat="1" ht="15.75" customHeight="1">
      <c r="A478" s="19"/>
      <c r="B478" s="20"/>
      <c r="C478" s="20"/>
      <c r="D478" s="20"/>
      <c r="E478" s="20"/>
      <c r="F478" s="19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  <c r="BB478" s="20"/>
      <c r="BC478" s="20"/>
      <c r="BD478" s="20"/>
      <c r="BE478" s="20"/>
      <c r="BF478" s="20"/>
      <c r="BG478" s="20"/>
    </row>
    <row r="479" spans="1:59" s="18" customFormat="1" ht="15.75" customHeight="1">
      <c r="A479" s="19"/>
      <c r="B479" s="20"/>
      <c r="C479" s="20"/>
      <c r="D479" s="20"/>
      <c r="E479" s="20"/>
      <c r="F479" s="19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  <c r="BB479" s="20"/>
      <c r="BC479" s="20"/>
      <c r="BD479" s="20"/>
      <c r="BE479" s="20"/>
      <c r="BF479" s="20"/>
      <c r="BG479" s="20"/>
    </row>
    <row r="480" spans="1:59" s="18" customFormat="1" ht="15.75" customHeight="1">
      <c r="A480" s="19"/>
      <c r="B480" s="20"/>
      <c r="C480" s="20"/>
      <c r="D480" s="20"/>
      <c r="E480" s="20"/>
      <c r="F480" s="19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  <c r="BB480" s="20"/>
      <c r="BC480" s="20"/>
      <c r="BD480" s="20"/>
      <c r="BE480" s="20"/>
      <c r="BF480" s="20"/>
      <c r="BG480" s="20"/>
    </row>
    <row r="481" spans="1:59" s="18" customFormat="1" ht="15.75" customHeight="1">
      <c r="A481" s="19"/>
      <c r="B481" s="20"/>
      <c r="C481" s="20"/>
      <c r="D481" s="20"/>
      <c r="E481" s="20"/>
      <c r="F481" s="19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  <c r="BB481" s="20"/>
      <c r="BC481" s="20"/>
      <c r="BD481" s="20"/>
      <c r="BE481" s="20"/>
      <c r="BF481" s="20"/>
      <c r="BG481" s="20"/>
    </row>
    <row r="482" spans="1:59" s="18" customFormat="1" ht="15.75" customHeight="1">
      <c r="A482" s="19"/>
      <c r="B482" s="20"/>
      <c r="C482" s="20"/>
      <c r="D482" s="20"/>
      <c r="E482" s="20"/>
      <c r="F482" s="19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  <c r="BB482" s="20"/>
      <c r="BC482" s="20"/>
      <c r="BD482" s="20"/>
      <c r="BE482" s="20"/>
      <c r="BF482" s="20"/>
      <c r="BG482" s="20"/>
    </row>
    <row r="483" spans="1:59" s="18" customFormat="1" ht="15.75" customHeight="1">
      <c r="A483" s="19"/>
      <c r="B483" s="20"/>
      <c r="C483" s="20"/>
      <c r="D483" s="20"/>
      <c r="E483" s="20"/>
      <c r="F483" s="19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  <c r="BB483" s="20"/>
      <c r="BC483" s="20"/>
      <c r="BD483" s="20"/>
      <c r="BE483" s="20"/>
      <c r="BF483" s="20"/>
      <c r="BG483" s="20"/>
    </row>
    <row r="484" spans="1:59" s="18" customFormat="1" ht="15.75" customHeight="1">
      <c r="A484" s="19"/>
      <c r="B484" s="20"/>
      <c r="C484" s="20"/>
      <c r="D484" s="20"/>
      <c r="E484" s="20"/>
      <c r="F484" s="19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  <c r="BB484" s="20"/>
      <c r="BC484" s="20"/>
      <c r="BD484" s="20"/>
      <c r="BE484" s="20"/>
      <c r="BF484" s="20"/>
      <c r="BG484" s="20"/>
    </row>
    <row r="485" spans="1:59" s="18" customFormat="1" ht="15.75" customHeight="1">
      <c r="A485" s="19"/>
      <c r="B485" s="20"/>
      <c r="C485" s="20"/>
      <c r="D485" s="20"/>
      <c r="E485" s="20"/>
      <c r="F485" s="19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  <c r="BB485" s="20"/>
      <c r="BC485" s="20"/>
      <c r="BD485" s="20"/>
      <c r="BE485" s="20"/>
      <c r="BF485" s="20"/>
      <c r="BG485" s="20"/>
    </row>
    <row r="486" spans="1:59" s="18" customFormat="1" ht="15.75" customHeight="1">
      <c r="A486" s="19"/>
      <c r="B486" s="20"/>
      <c r="C486" s="20"/>
      <c r="D486" s="20"/>
      <c r="E486" s="20"/>
      <c r="F486" s="19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  <c r="BB486" s="20"/>
      <c r="BC486" s="20"/>
      <c r="BD486" s="20"/>
      <c r="BE486" s="20"/>
      <c r="BF486" s="20"/>
      <c r="BG486" s="20"/>
    </row>
    <row r="487" spans="1:59" s="18" customFormat="1" ht="15.75" customHeight="1">
      <c r="A487" s="19"/>
      <c r="B487" s="20"/>
      <c r="C487" s="20"/>
      <c r="D487" s="20"/>
      <c r="E487" s="20"/>
      <c r="F487" s="19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  <c r="BE487" s="20"/>
      <c r="BF487" s="20"/>
      <c r="BG487" s="20"/>
    </row>
    <row r="488" spans="1:59" s="18" customFormat="1" ht="15.75" customHeight="1">
      <c r="A488" s="19"/>
      <c r="B488" s="20"/>
      <c r="C488" s="20"/>
      <c r="D488" s="20"/>
      <c r="E488" s="20"/>
      <c r="F488" s="19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  <c r="BE488" s="20"/>
      <c r="BF488" s="20"/>
      <c r="BG488" s="20"/>
    </row>
    <row r="489" spans="1:59" s="18" customFormat="1" ht="15.75" customHeight="1">
      <c r="A489" s="19"/>
      <c r="B489" s="20"/>
      <c r="C489" s="20"/>
      <c r="D489" s="20"/>
      <c r="E489" s="20"/>
      <c r="F489" s="19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  <c r="BB489" s="20"/>
      <c r="BC489" s="20"/>
      <c r="BD489" s="20"/>
      <c r="BE489" s="20"/>
      <c r="BF489" s="20"/>
      <c r="BG489" s="20"/>
    </row>
    <row r="490" spans="1:59" s="18" customFormat="1" ht="15.75" customHeight="1">
      <c r="A490" s="19"/>
      <c r="B490" s="20"/>
      <c r="C490" s="20"/>
      <c r="D490" s="20"/>
      <c r="E490" s="20"/>
      <c r="F490" s="19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  <c r="BB490" s="20"/>
      <c r="BC490" s="20"/>
      <c r="BD490" s="20"/>
      <c r="BE490" s="20"/>
      <c r="BF490" s="20"/>
      <c r="BG490" s="20"/>
    </row>
    <row r="491" spans="1:59" s="18" customFormat="1" ht="15.75" customHeight="1">
      <c r="A491" s="19"/>
      <c r="B491" s="20"/>
      <c r="C491" s="20"/>
      <c r="D491" s="20"/>
      <c r="E491" s="20"/>
      <c r="F491" s="19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  <c r="BE491" s="20"/>
      <c r="BF491" s="20"/>
      <c r="BG491" s="20"/>
    </row>
    <row r="492" spans="1:59" s="18" customFormat="1" ht="15.75" customHeight="1">
      <c r="A492" s="19"/>
      <c r="B492" s="20"/>
      <c r="C492" s="20"/>
      <c r="D492" s="20"/>
      <c r="E492" s="20"/>
      <c r="F492" s="19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  <c r="BB492" s="20"/>
      <c r="BC492" s="20"/>
      <c r="BD492" s="20"/>
      <c r="BE492" s="20"/>
      <c r="BF492" s="20"/>
      <c r="BG492" s="20"/>
    </row>
    <row r="493" spans="1:59" s="18" customFormat="1" ht="15.75" customHeight="1">
      <c r="A493" s="19"/>
      <c r="B493" s="20"/>
      <c r="C493" s="20"/>
      <c r="D493" s="20"/>
      <c r="E493" s="20"/>
      <c r="F493" s="19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  <c r="BE493" s="20"/>
      <c r="BF493" s="20"/>
      <c r="BG493" s="20"/>
    </row>
    <row r="494" spans="1:59" s="18" customFormat="1" ht="15.75" customHeight="1">
      <c r="A494" s="19"/>
      <c r="B494" s="20"/>
      <c r="C494" s="20"/>
      <c r="D494" s="20"/>
      <c r="E494" s="20"/>
      <c r="F494" s="19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  <c r="BB494" s="20"/>
      <c r="BC494" s="20"/>
      <c r="BD494" s="20"/>
      <c r="BE494" s="20"/>
      <c r="BF494" s="20"/>
      <c r="BG494" s="20"/>
    </row>
    <row r="495" spans="1:59" s="18" customFormat="1" ht="15.75" customHeight="1">
      <c r="A495" s="19"/>
      <c r="B495" s="20"/>
      <c r="C495" s="20"/>
      <c r="D495" s="20"/>
      <c r="E495" s="20"/>
      <c r="F495" s="19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  <c r="BB495" s="20"/>
      <c r="BC495" s="20"/>
      <c r="BD495" s="20"/>
      <c r="BE495" s="20"/>
      <c r="BF495" s="20"/>
      <c r="BG495" s="20"/>
    </row>
    <row r="496" spans="1:59" s="18" customFormat="1" ht="15.75" customHeight="1">
      <c r="A496" s="19"/>
      <c r="B496" s="20"/>
      <c r="C496" s="20"/>
      <c r="D496" s="20"/>
      <c r="E496" s="20"/>
      <c r="F496" s="19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  <c r="BE496" s="20"/>
      <c r="BF496" s="20"/>
      <c r="BG496" s="20"/>
    </row>
    <row r="497" spans="1:59" s="18" customFormat="1" ht="15.75" customHeight="1">
      <c r="A497" s="19"/>
      <c r="B497" s="20"/>
      <c r="C497" s="20"/>
      <c r="D497" s="20"/>
      <c r="E497" s="20"/>
      <c r="F497" s="19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  <c r="BB497" s="20"/>
      <c r="BC497" s="20"/>
      <c r="BD497" s="20"/>
      <c r="BE497" s="20"/>
      <c r="BF497" s="20"/>
      <c r="BG497" s="20"/>
    </row>
    <row r="498" spans="1:59" s="18" customFormat="1" ht="15.75" customHeight="1">
      <c r="A498" s="19"/>
      <c r="B498" s="20"/>
      <c r="C498" s="20"/>
      <c r="D498" s="20"/>
      <c r="E498" s="20"/>
      <c r="F498" s="19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  <c r="BB498" s="20"/>
      <c r="BC498" s="20"/>
      <c r="BD498" s="20"/>
      <c r="BE498" s="20"/>
      <c r="BF498" s="20"/>
      <c r="BG498" s="20"/>
    </row>
    <row r="499" spans="1:59" s="18" customFormat="1" ht="15.75" customHeight="1">
      <c r="A499" s="19"/>
      <c r="B499" s="20"/>
      <c r="C499" s="20"/>
      <c r="D499" s="20"/>
      <c r="E499" s="20"/>
      <c r="F499" s="19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0"/>
      <c r="BB499" s="20"/>
      <c r="BC499" s="20"/>
      <c r="BD499" s="20"/>
      <c r="BE499" s="20"/>
      <c r="BF499" s="20"/>
      <c r="BG499" s="20"/>
    </row>
    <row r="500" spans="1:59" s="18" customFormat="1" ht="15.75" customHeight="1">
      <c r="A500" s="19"/>
      <c r="B500" s="20"/>
      <c r="C500" s="20"/>
      <c r="D500" s="20"/>
      <c r="E500" s="20"/>
      <c r="F500" s="19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  <c r="BB500" s="20"/>
      <c r="BC500" s="20"/>
      <c r="BD500" s="20"/>
      <c r="BE500" s="20"/>
      <c r="BF500" s="20"/>
      <c r="BG500" s="20"/>
    </row>
    <row r="501" spans="1:59" s="18" customFormat="1" ht="15.75" customHeight="1">
      <c r="A501" s="19"/>
      <c r="B501" s="20"/>
      <c r="C501" s="20"/>
      <c r="D501" s="20"/>
      <c r="E501" s="20"/>
      <c r="F501" s="19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0"/>
      <c r="BB501" s="20"/>
      <c r="BC501" s="20"/>
      <c r="BD501" s="20"/>
      <c r="BE501" s="20"/>
      <c r="BF501" s="20"/>
      <c r="BG501" s="20"/>
    </row>
    <row r="502" spans="1:59" s="18" customFormat="1" ht="15.75" customHeight="1">
      <c r="A502" s="19"/>
      <c r="B502" s="20"/>
      <c r="C502" s="20"/>
      <c r="D502" s="20"/>
      <c r="E502" s="20"/>
      <c r="F502" s="19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0"/>
      <c r="BB502" s="20"/>
      <c r="BC502" s="20"/>
      <c r="BD502" s="20"/>
      <c r="BE502" s="20"/>
      <c r="BF502" s="20"/>
      <c r="BG502" s="20"/>
    </row>
    <row r="503" spans="1:59" s="18" customFormat="1" ht="15.75" customHeight="1">
      <c r="A503" s="19"/>
      <c r="B503" s="20"/>
      <c r="C503" s="20"/>
      <c r="D503" s="20"/>
      <c r="E503" s="20"/>
      <c r="F503" s="19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  <c r="BA503" s="20"/>
      <c r="BB503" s="20"/>
      <c r="BC503" s="20"/>
      <c r="BD503" s="20"/>
      <c r="BE503" s="20"/>
      <c r="BF503" s="20"/>
      <c r="BG503" s="20"/>
    </row>
    <row r="504" spans="1:59" s="18" customFormat="1" ht="15.75" customHeight="1">
      <c r="A504" s="19"/>
      <c r="B504" s="20"/>
      <c r="C504" s="20"/>
      <c r="D504" s="20"/>
      <c r="E504" s="20"/>
      <c r="F504" s="19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  <c r="BB504" s="20"/>
      <c r="BC504" s="20"/>
      <c r="BD504" s="20"/>
      <c r="BE504" s="20"/>
      <c r="BF504" s="20"/>
      <c r="BG504" s="20"/>
    </row>
    <row r="505" spans="1:59" s="18" customFormat="1" ht="15.75" customHeight="1">
      <c r="A505" s="19"/>
      <c r="B505" s="20"/>
      <c r="C505" s="20"/>
      <c r="D505" s="20"/>
      <c r="E505" s="20"/>
      <c r="F505" s="19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  <c r="BB505" s="20"/>
      <c r="BC505" s="20"/>
      <c r="BD505" s="20"/>
      <c r="BE505" s="20"/>
      <c r="BF505" s="20"/>
      <c r="BG505" s="20"/>
    </row>
    <row r="506" spans="1:59" s="18" customFormat="1" ht="15.75" customHeight="1">
      <c r="A506" s="19"/>
      <c r="B506" s="20"/>
      <c r="C506" s="20"/>
      <c r="D506" s="20"/>
      <c r="E506" s="20"/>
      <c r="F506" s="19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  <c r="BB506" s="20"/>
      <c r="BC506" s="20"/>
      <c r="BD506" s="20"/>
      <c r="BE506" s="20"/>
      <c r="BF506" s="20"/>
      <c r="BG506" s="20"/>
    </row>
    <row r="507" spans="1:59" s="18" customFormat="1" ht="15.75" customHeight="1">
      <c r="A507" s="19"/>
      <c r="B507" s="20"/>
      <c r="C507" s="20"/>
      <c r="D507" s="20"/>
      <c r="E507" s="20"/>
      <c r="F507" s="19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  <c r="BA507" s="20"/>
      <c r="BB507" s="20"/>
      <c r="BC507" s="20"/>
      <c r="BD507" s="20"/>
      <c r="BE507" s="20"/>
      <c r="BF507" s="20"/>
      <c r="BG507" s="20"/>
    </row>
    <row r="508" spans="1:59" s="18" customFormat="1" ht="15.75" customHeight="1">
      <c r="A508" s="19"/>
      <c r="B508" s="20"/>
      <c r="C508" s="20"/>
      <c r="D508" s="20"/>
      <c r="E508" s="20"/>
      <c r="F508" s="19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  <c r="BB508" s="20"/>
      <c r="BC508" s="20"/>
      <c r="BD508" s="20"/>
      <c r="BE508" s="20"/>
      <c r="BF508" s="20"/>
      <c r="BG508" s="20"/>
    </row>
    <row r="509" spans="1:59" s="18" customFormat="1" ht="15.75" customHeight="1">
      <c r="A509" s="19"/>
      <c r="B509" s="20"/>
      <c r="C509" s="20"/>
      <c r="D509" s="20"/>
      <c r="E509" s="20"/>
      <c r="F509" s="19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  <c r="BB509" s="20"/>
      <c r="BC509" s="20"/>
      <c r="BD509" s="20"/>
      <c r="BE509" s="20"/>
      <c r="BF509" s="20"/>
      <c r="BG509" s="20"/>
    </row>
    <row r="510" spans="1:59" s="18" customFormat="1" ht="15.75" customHeight="1">
      <c r="A510" s="19"/>
      <c r="B510" s="20"/>
      <c r="C510" s="20"/>
      <c r="D510" s="20"/>
      <c r="E510" s="20"/>
      <c r="F510" s="19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  <c r="BE510" s="20"/>
      <c r="BF510" s="20"/>
      <c r="BG510" s="20"/>
    </row>
    <row r="511" spans="1:59" s="18" customFormat="1" ht="15.75" customHeight="1">
      <c r="A511" s="19"/>
      <c r="B511" s="20"/>
      <c r="C511" s="20"/>
      <c r="D511" s="20"/>
      <c r="E511" s="20"/>
      <c r="F511" s="19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  <c r="BB511" s="20"/>
      <c r="BC511" s="20"/>
      <c r="BD511" s="20"/>
      <c r="BE511" s="20"/>
      <c r="BF511" s="20"/>
      <c r="BG511" s="20"/>
    </row>
    <row r="512" spans="1:59" s="18" customFormat="1" ht="15.75" customHeight="1">
      <c r="A512" s="19"/>
      <c r="B512" s="20"/>
      <c r="C512" s="20"/>
      <c r="D512" s="20"/>
      <c r="E512" s="20"/>
      <c r="F512" s="19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  <c r="BA512" s="20"/>
      <c r="BB512" s="20"/>
      <c r="BC512" s="20"/>
      <c r="BD512" s="20"/>
      <c r="BE512" s="20"/>
      <c r="BF512" s="20"/>
      <c r="BG512" s="20"/>
    </row>
    <row r="513" spans="1:59" s="18" customFormat="1" ht="15.75" customHeight="1">
      <c r="A513" s="19"/>
      <c r="B513" s="20"/>
      <c r="C513" s="20"/>
      <c r="D513" s="20"/>
      <c r="E513" s="20"/>
      <c r="F513" s="19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0"/>
      <c r="BB513" s="20"/>
      <c r="BC513" s="20"/>
      <c r="BD513" s="20"/>
      <c r="BE513" s="20"/>
      <c r="BF513" s="20"/>
      <c r="BG513" s="20"/>
    </row>
    <row r="514" spans="1:59" s="18" customFormat="1" ht="15.75" customHeight="1">
      <c r="A514" s="19"/>
      <c r="B514" s="20"/>
      <c r="C514" s="20"/>
      <c r="D514" s="20"/>
      <c r="E514" s="20"/>
      <c r="F514" s="19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0"/>
      <c r="BB514" s="20"/>
      <c r="BC514" s="20"/>
      <c r="BD514" s="20"/>
      <c r="BE514" s="20"/>
      <c r="BF514" s="20"/>
      <c r="BG514" s="20"/>
    </row>
    <row r="515" spans="1:59" s="18" customFormat="1" ht="15.75" customHeight="1">
      <c r="A515" s="19"/>
      <c r="B515" s="20"/>
      <c r="C515" s="20"/>
      <c r="D515" s="20"/>
      <c r="E515" s="20"/>
      <c r="F515" s="19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0"/>
      <c r="BB515" s="20"/>
      <c r="BC515" s="20"/>
      <c r="BD515" s="20"/>
      <c r="BE515" s="20"/>
      <c r="BF515" s="20"/>
      <c r="BG515" s="20"/>
    </row>
    <row r="516" spans="1:59" s="18" customFormat="1" ht="15.75" customHeight="1">
      <c r="A516" s="19"/>
      <c r="B516" s="20"/>
      <c r="C516" s="20"/>
      <c r="D516" s="20"/>
      <c r="E516" s="20"/>
      <c r="F516" s="19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  <c r="BB516" s="20"/>
      <c r="BC516" s="20"/>
      <c r="BD516" s="20"/>
      <c r="BE516" s="20"/>
      <c r="BF516" s="20"/>
      <c r="BG516" s="20"/>
    </row>
    <row r="517" spans="1:59" s="18" customFormat="1" ht="15.75" customHeight="1">
      <c r="A517" s="19"/>
      <c r="B517" s="20"/>
      <c r="C517" s="20"/>
      <c r="D517" s="20"/>
      <c r="E517" s="20"/>
      <c r="F517" s="19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  <c r="BB517" s="20"/>
      <c r="BC517" s="20"/>
      <c r="BD517" s="20"/>
      <c r="BE517" s="20"/>
      <c r="BF517" s="20"/>
      <c r="BG517" s="20"/>
    </row>
    <row r="518" spans="1:59" s="18" customFormat="1" ht="15.75" customHeight="1">
      <c r="A518" s="19"/>
      <c r="B518" s="20"/>
      <c r="C518" s="20"/>
      <c r="D518" s="20"/>
      <c r="E518" s="20"/>
      <c r="F518" s="19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  <c r="BB518" s="20"/>
      <c r="BC518" s="20"/>
      <c r="BD518" s="20"/>
      <c r="BE518" s="20"/>
      <c r="BF518" s="20"/>
      <c r="BG518" s="20"/>
    </row>
    <row r="519" spans="1:59" s="18" customFormat="1" ht="15.75" customHeight="1">
      <c r="A519" s="19"/>
      <c r="B519" s="20"/>
      <c r="C519" s="20"/>
      <c r="D519" s="20"/>
      <c r="E519" s="20"/>
      <c r="F519" s="19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  <c r="BB519" s="20"/>
      <c r="BC519" s="20"/>
      <c r="BD519" s="20"/>
      <c r="BE519" s="20"/>
      <c r="BF519" s="20"/>
      <c r="BG519" s="20"/>
    </row>
    <row r="520" spans="1:59" s="18" customFormat="1" ht="15.75" customHeight="1">
      <c r="A520" s="19"/>
      <c r="B520" s="20"/>
      <c r="C520" s="20"/>
      <c r="D520" s="20"/>
      <c r="E520" s="20"/>
      <c r="F520" s="19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0"/>
      <c r="BB520" s="20"/>
      <c r="BC520" s="20"/>
      <c r="BD520" s="20"/>
      <c r="BE520" s="20"/>
      <c r="BF520" s="20"/>
      <c r="BG520" s="20"/>
    </row>
    <row r="521" spans="1:59" s="18" customFormat="1" ht="15.75" customHeight="1">
      <c r="A521" s="19"/>
      <c r="B521" s="20"/>
      <c r="C521" s="20"/>
      <c r="D521" s="20"/>
      <c r="E521" s="20"/>
      <c r="F521" s="19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  <c r="BB521" s="20"/>
      <c r="BC521" s="20"/>
      <c r="BD521" s="20"/>
      <c r="BE521" s="20"/>
      <c r="BF521" s="20"/>
      <c r="BG521" s="20"/>
    </row>
    <row r="522" spans="1:59" s="18" customFormat="1" ht="15.75" customHeight="1">
      <c r="A522" s="19"/>
      <c r="B522" s="20"/>
      <c r="C522" s="20"/>
      <c r="D522" s="20"/>
      <c r="E522" s="20"/>
      <c r="F522" s="19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0"/>
      <c r="BB522" s="20"/>
      <c r="BC522" s="20"/>
      <c r="BD522" s="20"/>
      <c r="BE522" s="20"/>
      <c r="BF522" s="20"/>
      <c r="BG522" s="20"/>
    </row>
    <row r="523" spans="1:59" s="18" customFormat="1" ht="15.75" customHeight="1">
      <c r="A523" s="19"/>
      <c r="B523" s="20"/>
      <c r="C523" s="20"/>
      <c r="D523" s="20"/>
      <c r="E523" s="20"/>
      <c r="F523" s="19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  <c r="BA523" s="20"/>
      <c r="BB523" s="20"/>
      <c r="BC523" s="20"/>
      <c r="BD523" s="20"/>
      <c r="BE523" s="20"/>
      <c r="BF523" s="20"/>
      <c r="BG523" s="20"/>
    </row>
    <row r="524" spans="1:59" s="18" customFormat="1" ht="15.75" customHeight="1">
      <c r="A524" s="19"/>
      <c r="B524" s="20"/>
      <c r="C524" s="20"/>
      <c r="D524" s="20"/>
      <c r="E524" s="20"/>
      <c r="F524" s="19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  <c r="BB524" s="20"/>
      <c r="BC524" s="20"/>
      <c r="BD524" s="20"/>
      <c r="BE524" s="20"/>
      <c r="BF524" s="20"/>
      <c r="BG524" s="20"/>
    </row>
    <row r="525" spans="1:59" s="18" customFormat="1" ht="15.75" customHeight="1">
      <c r="A525" s="19"/>
      <c r="B525" s="20"/>
      <c r="C525" s="20"/>
      <c r="D525" s="20"/>
      <c r="E525" s="20"/>
      <c r="F525" s="19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  <c r="BB525" s="20"/>
      <c r="BC525" s="20"/>
      <c r="BD525" s="20"/>
      <c r="BE525" s="20"/>
      <c r="BF525" s="20"/>
      <c r="BG525" s="20"/>
    </row>
    <row r="526" spans="1:59" s="18" customFormat="1" ht="15.75" customHeight="1">
      <c r="A526" s="19"/>
      <c r="B526" s="20"/>
      <c r="C526" s="20"/>
      <c r="D526" s="20"/>
      <c r="E526" s="20"/>
      <c r="F526" s="19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0"/>
      <c r="BB526" s="20"/>
      <c r="BC526" s="20"/>
      <c r="BD526" s="20"/>
      <c r="BE526" s="20"/>
      <c r="BF526" s="20"/>
      <c r="BG526" s="20"/>
    </row>
    <row r="527" spans="1:59" s="18" customFormat="1" ht="15.75" customHeight="1">
      <c r="A527" s="19"/>
      <c r="B527" s="20"/>
      <c r="C527" s="20"/>
      <c r="D527" s="20"/>
      <c r="E527" s="20"/>
      <c r="F527" s="19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  <c r="BB527" s="20"/>
      <c r="BC527" s="20"/>
      <c r="BD527" s="20"/>
      <c r="BE527" s="20"/>
      <c r="BF527" s="20"/>
      <c r="BG527" s="20"/>
    </row>
    <row r="528" spans="1:59" s="18" customFormat="1" ht="15.75" customHeight="1">
      <c r="A528" s="19"/>
      <c r="B528" s="20"/>
      <c r="C528" s="20"/>
      <c r="D528" s="20"/>
      <c r="E528" s="20"/>
      <c r="F528" s="19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  <c r="BB528" s="20"/>
      <c r="BC528" s="20"/>
      <c r="BD528" s="20"/>
      <c r="BE528" s="20"/>
      <c r="BF528" s="20"/>
      <c r="BG528" s="20"/>
    </row>
    <row r="529" spans="1:59" s="18" customFormat="1" ht="15.75" customHeight="1">
      <c r="A529" s="19"/>
      <c r="B529" s="20"/>
      <c r="C529" s="20"/>
      <c r="D529" s="20"/>
      <c r="E529" s="20"/>
      <c r="F529" s="19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  <c r="BB529" s="20"/>
      <c r="BC529" s="20"/>
      <c r="BD529" s="20"/>
      <c r="BE529" s="20"/>
      <c r="BF529" s="20"/>
      <c r="BG529" s="20"/>
    </row>
    <row r="530" spans="1:59" s="18" customFormat="1" ht="15.75" customHeight="1">
      <c r="A530" s="19"/>
      <c r="B530" s="20"/>
      <c r="C530" s="20"/>
      <c r="D530" s="20"/>
      <c r="E530" s="20"/>
      <c r="F530" s="19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  <c r="BB530" s="20"/>
      <c r="BC530" s="20"/>
      <c r="BD530" s="20"/>
      <c r="BE530" s="20"/>
      <c r="BF530" s="20"/>
      <c r="BG530" s="20"/>
    </row>
    <row r="531" spans="1:59" s="18" customFormat="1" ht="15.75" customHeight="1">
      <c r="A531" s="19"/>
      <c r="B531" s="20"/>
      <c r="C531" s="20"/>
      <c r="D531" s="20"/>
      <c r="E531" s="20"/>
      <c r="F531" s="19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  <c r="BB531" s="20"/>
      <c r="BC531" s="20"/>
      <c r="BD531" s="20"/>
      <c r="BE531" s="20"/>
      <c r="BF531" s="20"/>
      <c r="BG531" s="20"/>
    </row>
    <row r="532" spans="1:59" s="18" customFormat="1" ht="15.75" customHeight="1">
      <c r="A532" s="19"/>
      <c r="B532" s="20"/>
      <c r="C532" s="20"/>
      <c r="D532" s="20"/>
      <c r="E532" s="20"/>
      <c r="F532" s="19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  <c r="BB532" s="20"/>
      <c r="BC532" s="20"/>
      <c r="BD532" s="20"/>
      <c r="BE532" s="20"/>
      <c r="BF532" s="20"/>
      <c r="BG532" s="20"/>
    </row>
    <row r="533" spans="1:59" s="18" customFormat="1" ht="15.75" customHeight="1">
      <c r="A533" s="19"/>
      <c r="B533" s="20"/>
      <c r="C533" s="20"/>
      <c r="D533" s="20"/>
      <c r="E533" s="20"/>
      <c r="F533" s="19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  <c r="BB533" s="20"/>
      <c r="BC533" s="20"/>
      <c r="BD533" s="20"/>
      <c r="BE533" s="20"/>
      <c r="BF533" s="20"/>
      <c r="BG533" s="20"/>
    </row>
    <row r="534" spans="1:59" s="18" customFormat="1" ht="15.75" customHeight="1">
      <c r="A534" s="19"/>
      <c r="B534" s="20"/>
      <c r="C534" s="20"/>
      <c r="D534" s="20"/>
      <c r="E534" s="20"/>
      <c r="F534" s="19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0"/>
      <c r="BB534" s="20"/>
      <c r="BC534" s="20"/>
      <c r="BD534" s="20"/>
      <c r="BE534" s="20"/>
      <c r="BF534" s="20"/>
      <c r="BG534" s="20"/>
    </row>
    <row r="535" spans="1:59" s="18" customFormat="1" ht="15.75" customHeight="1">
      <c r="A535" s="19"/>
      <c r="B535" s="20"/>
      <c r="C535" s="20"/>
      <c r="D535" s="20"/>
      <c r="E535" s="20"/>
      <c r="F535" s="19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  <c r="BB535" s="20"/>
      <c r="BC535" s="20"/>
      <c r="BD535" s="20"/>
      <c r="BE535" s="20"/>
      <c r="BF535" s="20"/>
      <c r="BG535" s="20"/>
    </row>
    <row r="536" spans="1:59" s="18" customFormat="1" ht="15.75" customHeight="1">
      <c r="A536" s="19"/>
      <c r="B536" s="20"/>
      <c r="C536" s="20"/>
      <c r="D536" s="20"/>
      <c r="E536" s="20"/>
      <c r="F536" s="19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  <c r="BB536" s="20"/>
      <c r="BC536" s="20"/>
      <c r="BD536" s="20"/>
      <c r="BE536" s="20"/>
      <c r="BF536" s="20"/>
      <c r="BG536" s="20"/>
    </row>
    <row r="537" spans="1:59" s="18" customFormat="1" ht="15.75" customHeight="1">
      <c r="A537" s="19"/>
      <c r="B537" s="20"/>
      <c r="C537" s="20"/>
      <c r="D537" s="20"/>
      <c r="E537" s="20"/>
      <c r="F537" s="19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  <c r="BB537" s="20"/>
      <c r="BC537" s="20"/>
      <c r="BD537" s="20"/>
      <c r="BE537" s="20"/>
      <c r="BF537" s="20"/>
      <c r="BG537" s="20"/>
    </row>
    <row r="538" spans="1:59" s="18" customFormat="1" ht="15.75" customHeight="1">
      <c r="A538" s="19"/>
      <c r="B538" s="20"/>
      <c r="C538" s="20"/>
      <c r="D538" s="20"/>
      <c r="E538" s="20"/>
      <c r="F538" s="19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  <c r="BB538" s="20"/>
      <c r="BC538" s="20"/>
      <c r="BD538" s="20"/>
      <c r="BE538" s="20"/>
      <c r="BF538" s="20"/>
      <c r="BG538" s="20"/>
    </row>
    <row r="539" spans="1:59" s="18" customFormat="1" ht="15.75" customHeight="1">
      <c r="A539" s="19"/>
      <c r="B539" s="20"/>
      <c r="C539" s="20"/>
      <c r="D539" s="20"/>
      <c r="E539" s="20"/>
      <c r="F539" s="19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  <c r="BB539" s="20"/>
      <c r="BC539" s="20"/>
      <c r="BD539" s="20"/>
      <c r="BE539" s="20"/>
      <c r="BF539" s="20"/>
      <c r="BG539" s="20"/>
    </row>
    <row r="540" spans="1:59" s="18" customFormat="1" ht="15.75" customHeight="1">
      <c r="A540" s="19"/>
      <c r="B540" s="20"/>
      <c r="C540" s="20"/>
      <c r="D540" s="20"/>
      <c r="E540" s="20"/>
      <c r="F540" s="19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  <c r="BB540" s="20"/>
      <c r="BC540" s="20"/>
      <c r="BD540" s="20"/>
      <c r="BE540" s="20"/>
      <c r="BF540" s="20"/>
      <c r="BG540" s="20"/>
    </row>
    <row r="541" spans="1:59" s="18" customFormat="1" ht="15.75" customHeight="1">
      <c r="A541" s="19"/>
      <c r="B541" s="20"/>
      <c r="C541" s="20"/>
      <c r="D541" s="20"/>
      <c r="E541" s="20"/>
      <c r="F541" s="19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  <c r="BB541" s="20"/>
      <c r="BC541" s="20"/>
      <c r="BD541" s="20"/>
      <c r="BE541" s="20"/>
      <c r="BF541" s="20"/>
      <c r="BG541" s="20"/>
    </row>
    <row r="542" spans="1:59" s="18" customFormat="1" ht="15.75" customHeight="1">
      <c r="A542" s="19"/>
      <c r="B542" s="20"/>
      <c r="C542" s="20"/>
      <c r="D542" s="20"/>
      <c r="E542" s="20"/>
      <c r="F542" s="19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  <c r="BB542" s="20"/>
      <c r="BC542" s="20"/>
      <c r="BD542" s="20"/>
      <c r="BE542" s="20"/>
      <c r="BF542" s="20"/>
      <c r="BG542" s="20"/>
    </row>
    <row r="543" spans="1:59" s="18" customFormat="1" ht="15.75" customHeight="1">
      <c r="A543" s="19"/>
      <c r="B543" s="20"/>
      <c r="C543" s="20"/>
      <c r="D543" s="20"/>
      <c r="E543" s="20"/>
      <c r="F543" s="19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  <c r="BB543" s="20"/>
      <c r="BC543" s="20"/>
      <c r="BD543" s="20"/>
      <c r="BE543" s="20"/>
      <c r="BF543" s="20"/>
      <c r="BG543" s="20"/>
    </row>
    <row r="544" spans="1:59" s="18" customFormat="1" ht="15.75" customHeight="1">
      <c r="A544" s="19"/>
      <c r="B544" s="20"/>
      <c r="C544" s="20"/>
      <c r="D544" s="20"/>
      <c r="E544" s="20"/>
      <c r="F544" s="19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  <c r="BB544" s="20"/>
      <c r="BC544" s="20"/>
      <c r="BD544" s="20"/>
      <c r="BE544" s="20"/>
      <c r="BF544" s="20"/>
      <c r="BG544" s="20"/>
    </row>
    <row r="545" spans="1:59" s="18" customFormat="1" ht="15.75" customHeight="1">
      <c r="A545" s="19"/>
      <c r="B545" s="20"/>
      <c r="C545" s="20"/>
      <c r="D545" s="20"/>
      <c r="E545" s="20"/>
      <c r="F545" s="19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  <c r="BB545" s="20"/>
      <c r="BC545" s="20"/>
      <c r="BD545" s="20"/>
      <c r="BE545" s="20"/>
      <c r="BF545" s="20"/>
      <c r="BG545" s="20"/>
    </row>
    <row r="546" spans="1:59" s="18" customFormat="1" ht="15.75" customHeight="1">
      <c r="A546" s="19"/>
      <c r="B546" s="20"/>
      <c r="C546" s="20"/>
      <c r="D546" s="20"/>
      <c r="E546" s="20"/>
      <c r="F546" s="19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0"/>
      <c r="BB546" s="20"/>
      <c r="BC546" s="20"/>
      <c r="BD546" s="20"/>
      <c r="BE546" s="20"/>
      <c r="BF546" s="20"/>
      <c r="BG546" s="20"/>
    </row>
    <row r="547" spans="1:59" s="18" customFormat="1" ht="15.75" customHeight="1">
      <c r="A547" s="19"/>
      <c r="B547" s="20"/>
      <c r="C547" s="20"/>
      <c r="D547" s="20"/>
      <c r="E547" s="20"/>
      <c r="F547" s="19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  <c r="BB547" s="20"/>
      <c r="BC547" s="20"/>
      <c r="BD547" s="20"/>
      <c r="BE547" s="20"/>
      <c r="BF547" s="20"/>
      <c r="BG547" s="20"/>
    </row>
    <row r="548" spans="1:59" s="18" customFormat="1" ht="15.75" customHeight="1">
      <c r="A548" s="19"/>
      <c r="B548" s="20"/>
      <c r="C548" s="20"/>
      <c r="D548" s="20"/>
      <c r="E548" s="20"/>
      <c r="F548" s="19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  <c r="BB548" s="20"/>
      <c r="BC548" s="20"/>
      <c r="BD548" s="20"/>
      <c r="BE548" s="20"/>
      <c r="BF548" s="20"/>
      <c r="BG548" s="20"/>
    </row>
    <row r="549" spans="1:59" s="18" customFormat="1" ht="15.75" customHeight="1">
      <c r="A549" s="19"/>
      <c r="B549" s="20"/>
      <c r="C549" s="20"/>
      <c r="D549" s="20"/>
      <c r="E549" s="20"/>
      <c r="F549" s="19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  <c r="BB549" s="20"/>
      <c r="BC549" s="20"/>
      <c r="BD549" s="20"/>
      <c r="BE549" s="20"/>
      <c r="BF549" s="20"/>
      <c r="BG549" s="20"/>
    </row>
    <row r="550" spans="1:59" s="18" customFormat="1" ht="15.75" customHeight="1">
      <c r="A550" s="19"/>
      <c r="B550" s="20"/>
      <c r="C550" s="20"/>
      <c r="D550" s="20"/>
      <c r="E550" s="20"/>
      <c r="F550" s="19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  <c r="BB550" s="20"/>
      <c r="BC550" s="20"/>
      <c r="BD550" s="20"/>
      <c r="BE550" s="20"/>
      <c r="BF550" s="20"/>
      <c r="BG550" s="20"/>
    </row>
    <row r="551" spans="1:59" s="18" customFormat="1" ht="15.75" customHeight="1">
      <c r="A551" s="19"/>
      <c r="B551" s="20"/>
      <c r="C551" s="20"/>
      <c r="D551" s="20"/>
      <c r="E551" s="20"/>
      <c r="F551" s="19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  <c r="BA551" s="20"/>
      <c r="BB551" s="20"/>
      <c r="BC551" s="20"/>
      <c r="BD551" s="20"/>
      <c r="BE551" s="20"/>
      <c r="BF551" s="20"/>
      <c r="BG551" s="20"/>
    </row>
    <row r="552" spans="1:59" s="18" customFormat="1" ht="15.75" customHeight="1">
      <c r="A552" s="19"/>
      <c r="B552" s="20"/>
      <c r="C552" s="20"/>
      <c r="D552" s="20"/>
      <c r="E552" s="20"/>
      <c r="F552" s="19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  <c r="BE552" s="20"/>
      <c r="BF552" s="20"/>
      <c r="BG552" s="20"/>
    </row>
    <row r="553" spans="1:59" s="18" customFormat="1" ht="15.75" customHeight="1">
      <c r="A553" s="19"/>
      <c r="B553" s="20"/>
      <c r="C553" s="20"/>
      <c r="D553" s="20"/>
      <c r="E553" s="20"/>
      <c r="F553" s="19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  <c r="BE553" s="20"/>
      <c r="BF553" s="20"/>
      <c r="BG553" s="20"/>
    </row>
    <row r="554" spans="1:59" s="18" customFormat="1" ht="15.75" customHeight="1">
      <c r="A554" s="19"/>
      <c r="B554" s="20"/>
      <c r="C554" s="20"/>
      <c r="D554" s="20"/>
      <c r="E554" s="20"/>
      <c r="F554" s="19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  <c r="BE554" s="20"/>
      <c r="BF554" s="20"/>
      <c r="BG554" s="20"/>
    </row>
    <row r="555" spans="1:59" s="18" customFormat="1" ht="15.75" customHeight="1">
      <c r="A555" s="19"/>
      <c r="B555" s="20"/>
      <c r="C555" s="20"/>
      <c r="D555" s="20"/>
      <c r="E555" s="20"/>
      <c r="F555" s="19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  <c r="BB555" s="20"/>
      <c r="BC555" s="20"/>
      <c r="BD555" s="20"/>
      <c r="BE555" s="20"/>
      <c r="BF555" s="20"/>
      <c r="BG555" s="20"/>
    </row>
    <row r="556" spans="1:59" s="18" customFormat="1" ht="15.75" customHeight="1">
      <c r="A556" s="19"/>
      <c r="B556" s="20"/>
      <c r="C556" s="20"/>
      <c r="D556" s="20"/>
      <c r="E556" s="20"/>
      <c r="F556" s="19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0"/>
      <c r="BB556" s="20"/>
      <c r="BC556" s="20"/>
      <c r="BD556" s="20"/>
      <c r="BE556" s="20"/>
      <c r="BF556" s="20"/>
      <c r="BG556" s="20"/>
    </row>
    <row r="557" spans="1:59" s="18" customFormat="1" ht="15.75" customHeight="1">
      <c r="A557" s="19"/>
      <c r="B557" s="20"/>
      <c r="C557" s="20"/>
      <c r="D557" s="20"/>
      <c r="E557" s="20"/>
      <c r="F557" s="19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  <c r="BB557" s="20"/>
      <c r="BC557" s="20"/>
      <c r="BD557" s="20"/>
      <c r="BE557" s="20"/>
      <c r="BF557" s="20"/>
      <c r="BG557" s="20"/>
    </row>
    <row r="558" spans="1:59" s="18" customFormat="1" ht="15.75" customHeight="1">
      <c r="A558" s="19"/>
      <c r="B558" s="20"/>
      <c r="C558" s="20"/>
      <c r="D558" s="20"/>
      <c r="E558" s="20"/>
      <c r="F558" s="19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  <c r="BA558" s="20"/>
      <c r="BB558" s="20"/>
      <c r="BC558" s="20"/>
      <c r="BD558" s="20"/>
      <c r="BE558" s="20"/>
      <c r="BF558" s="20"/>
      <c r="BG558" s="20"/>
    </row>
    <row r="559" spans="1:59" s="18" customFormat="1" ht="15.75" customHeight="1">
      <c r="A559" s="19"/>
      <c r="B559" s="20"/>
      <c r="C559" s="20"/>
      <c r="D559" s="20"/>
      <c r="E559" s="20"/>
      <c r="F559" s="19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  <c r="BA559" s="20"/>
      <c r="BB559" s="20"/>
      <c r="BC559" s="20"/>
      <c r="BD559" s="20"/>
      <c r="BE559" s="20"/>
      <c r="BF559" s="20"/>
      <c r="BG559" s="20"/>
    </row>
    <row r="560" spans="1:59" s="18" customFormat="1" ht="15.75" customHeight="1">
      <c r="A560" s="19"/>
      <c r="B560" s="20"/>
      <c r="C560" s="20"/>
      <c r="D560" s="20"/>
      <c r="E560" s="20"/>
      <c r="F560" s="19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  <c r="BE560" s="20"/>
      <c r="BF560" s="20"/>
      <c r="BG560" s="20"/>
    </row>
    <row r="561" spans="1:59" s="18" customFormat="1" ht="15.75" customHeight="1">
      <c r="A561" s="19"/>
      <c r="B561" s="20"/>
      <c r="C561" s="20"/>
      <c r="D561" s="20"/>
      <c r="E561" s="20"/>
      <c r="F561" s="19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0"/>
      <c r="BB561" s="20"/>
      <c r="BC561" s="20"/>
      <c r="BD561" s="20"/>
      <c r="BE561" s="20"/>
      <c r="BF561" s="20"/>
      <c r="BG561" s="20"/>
    </row>
    <row r="562" spans="1:59" s="18" customFormat="1" ht="15.75" customHeight="1">
      <c r="A562" s="19"/>
      <c r="B562" s="20"/>
      <c r="C562" s="20"/>
      <c r="D562" s="20"/>
      <c r="E562" s="20"/>
      <c r="F562" s="19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  <c r="BE562" s="20"/>
      <c r="BF562" s="20"/>
      <c r="BG562" s="20"/>
    </row>
    <row r="563" spans="1:59" s="18" customFormat="1" ht="15.75" customHeight="1">
      <c r="A563" s="19"/>
      <c r="B563" s="20"/>
      <c r="C563" s="20"/>
      <c r="D563" s="20"/>
      <c r="E563" s="20"/>
      <c r="F563" s="19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  <c r="BA563" s="20"/>
      <c r="BB563" s="20"/>
      <c r="BC563" s="20"/>
      <c r="BD563" s="20"/>
      <c r="BE563" s="20"/>
      <c r="BF563" s="20"/>
      <c r="BG563" s="20"/>
    </row>
    <row r="564" spans="1:59" s="18" customFormat="1" ht="15.75" customHeight="1">
      <c r="A564" s="19"/>
      <c r="B564" s="20"/>
      <c r="C564" s="20"/>
      <c r="D564" s="20"/>
      <c r="E564" s="20"/>
      <c r="F564" s="19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  <c r="BE564" s="20"/>
      <c r="BF564" s="20"/>
      <c r="BG564" s="20"/>
    </row>
    <row r="565" spans="1:59" s="18" customFormat="1" ht="15.75" customHeight="1">
      <c r="A565" s="19"/>
      <c r="B565" s="20"/>
      <c r="C565" s="20"/>
      <c r="D565" s="20"/>
      <c r="E565" s="20"/>
      <c r="F565" s="19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  <c r="BE565" s="20"/>
      <c r="BF565" s="20"/>
      <c r="BG565" s="20"/>
    </row>
    <row r="566" spans="1:59" s="18" customFormat="1" ht="15.75" customHeight="1">
      <c r="A566" s="19"/>
      <c r="B566" s="20"/>
      <c r="C566" s="20"/>
      <c r="D566" s="20"/>
      <c r="E566" s="20"/>
      <c r="F566" s="19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  <c r="BE566" s="20"/>
      <c r="BF566" s="20"/>
      <c r="BG566" s="20"/>
    </row>
    <row r="567" spans="1:59" s="18" customFormat="1" ht="15.75" customHeight="1">
      <c r="A567" s="19"/>
      <c r="B567" s="20"/>
      <c r="C567" s="20"/>
      <c r="D567" s="20"/>
      <c r="E567" s="20"/>
      <c r="F567" s="19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  <c r="BE567" s="20"/>
      <c r="BF567" s="20"/>
      <c r="BG567" s="20"/>
    </row>
    <row r="568" spans="1:59" s="18" customFormat="1" ht="15.75" customHeight="1">
      <c r="A568" s="19"/>
      <c r="B568" s="20"/>
      <c r="C568" s="20"/>
      <c r="D568" s="20"/>
      <c r="E568" s="20"/>
      <c r="F568" s="19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  <c r="BE568" s="20"/>
      <c r="BF568" s="20"/>
      <c r="BG568" s="20"/>
    </row>
    <row r="569" spans="1:59" s="18" customFormat="1" ht="15.75" customHeight="1">
      <c r="A569" s="19"/>
      <c r="B569" s="20"/>
      <c r="C569" s="20"/>
      <c r="D569" s="20"/>
      <c r="E569" s="20"/>
      <c r="F569" s="19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  <c r="BE569" s="20"/>
      <c r="BF569" s="20"/>
      <c r="BG569" s="20"/>
    </row>
    <row r="570" spans="1:59" s="18" customFormat="1" ht="15.75" customHeight="1">
      <c r="A570" s="19"/>
      <c r="B570" s="20"/>
      <c r="C570" s="20"/>
      <c r="D570" s="20"/>
      <c r="E570" s="20"/>
      <c r="F570" s="19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  <c r="BE570" s="20"/>
      <c r="BF570" s="20"/>
      <c r="BG570" s="20"/>
    </row>
    <row r="571" spans="1:59" s="18" customFormat="1" ht="15.75" customHeight="1">
      <c r="A571" s="19"/>
      <c r="B571" s="20"/>
      <c r="C571" s="20"/>
      <c r="D571" s="20"/>
      <c r="E571" s="20"/>
      <c r="F571" s="19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  <c r="BE571" s="20"/>
      <c r="BF571" s="20"/>
      <c r="BG571" s="20"/>
    </row>
    <row r="572" spans="1:59" s="18" customFormat="1" ht="15.75" customHeight="1">
      <c r="A572" s="19"/>
      <c r="B572" s="20"/>
      <c r="C572" s="20"/>
      <c r="D572" s="20"/>
      <c r="E572" s="20"/>
      <c r="F572" s="19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  <c r="BE572" s="20"/>
      <c r="BF572" s="20"/>
      <c r="BG572" s="20"/>
    </row>
    <row r="573" spans="1:59" s="18" customFormat="1" ht="15.75" customHeight="1">
      <c r="A573" s="19"/>
      <c r="B573" s="20"/>
      <c r="C573" s="20"/>
      <c r="D573" s="20"/>
      <c r="E573" s="20"/>
      <c r="F573" s="19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  <c r="BE573" s="20"/>
      <c r="BF573" s="20"/>
      <c r="BG573" s="20"/>
    </row>
    <row r="574" spans="1:59" s="18" customFormat="1" ht="15.75" customHeight="1">
      <c r="A574" s="19"/>
      <c r="B574" s="20"/>
      <c r="C574" s="20"/>
      <c r="D574" s="20"/>
      <c r="E574" s="20"/>
      <c r="F574" s="19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  <c r="BE574" s="20"/>
      <c r="BF574" s="20"/>
      <c r="BG574" s="20"/>
    </row>
    <row r="575" spans="1:59" s="18" customFormat="1" ht="15.75" customHeight="1">
      <c r="A575" s="19"/>
      <c r="B575" s="20"/>
      <c r="C575" s="20"/>
      <c r="D575" s="20"/>
      <c r="E575" s="20"/>
      <c r="F575" s="19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  <c r="BE575" s="20"/>
      <c r="BF575" s="20"/>
      <c r="BG575" s="20"/>
    </row>
    <row r="576" spans="1:59" s="18" customFormat="1" ht="15.75" customHeight="1">
      <c r="A576" s="19"/>
      <c r="B576" s="20"/>
      <c r="C576" s="20"/>
      <c r="D576" s="20"/>
      <c r="E576" s="20"/>
      <c r="F576" s="19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  <c r="BE576" s="20"/>
      <c r="BF576" s="20"/>
      <c r="BG576" s="20"/>
    </row>
    <row r="577" spans="1:59" s="18" customFormat="1" ht="15.75" customHeight="1">
      <c r="A577" s="19"/>
      <c r="B577" s="20"/>
      <c r="C577" s="20"/>
      <c r="D577" s="20"/>
      <c r="E577" s="20"/>
      <c r="F577" s="19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  <c r="BB577" s="20"/>
      <c r="BC577" s="20"/>
      <c r="BD577" s="20"/>
      <c r="BE577" s="20"/>
      <c r="BF577" s="20"/>
      <c r="BG577" s="20"/>
    </row>
    <row r="578" spans="1:59" s="18" customFormat="1" ht="15.75" customHeight="1">
      <c r="A578" s="19"/>
      <c r="B578" s="20"/>
      <c r="C578" s="20"/>
      <c r="D578" s="20"/>
      <c r="E578" s="20"/>
      <c r="F578" s="19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  <c r="BB578" s="20"/>
      <c r="BC578" s="20"/>
      <c r="BD578" s="20"/>
      <c r="BE578" s="20"/>
      <c r="BF578" s="20"/>
      <c r="BG578" s="20"/>
    </row>
    <row r="579" spans="1:59" s="18" customFormat="1" ht="15.75" customHeight="1">
      <c r="A579" s="19"/>
      <c r="B579" s="20"/>
      <c r="C579" s="20"/>
      <c r="D579" s="20"/>
      <c r="E579" s="20"/>
      <c r="F579" s="19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  <c r="BB579" s="20"/>
      <c r="BC579" s="20"/>
      <c r="BD579" s="20"/>
      <c r="BE579" s="20"/>
      <c r="BF579" s="20"/>
      <c r="BG579" s="20"/>
    </row>
    <row r="580" spans="1:59" s="18" customFormat="1" ht="15.75" customHeight="1">
      <c r="A580" s="19"/>
      <c r="B580" s="20"/>
      <c r="C580" s="20"/>
      <c r="D580" s="20"/>
      <c r="E580" s="20"/>
      <c r="F580" s="19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0"/>
      <c r="BB580" s="20"/>
      <c r="BC580" s="20"/>
      <c r="BD580" s="20"/>
      <c r="BE580" s="20"/>
      <c r="BF580" s="20"/>
      <c r="BG580" s="20"/>
    </row>
    <row r="581" spans="1:59" s="18" customFormat="1" ht="15.75" customHeight="1">
      <c r="A581" s="19"/>
      <c r="B581" s="20"/>
      <c r="C581" s="20"/>
      <c r="D581" s="20"/>
      <c r="E581" s="20"/>
      <c r="F581" s="19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  <c r="BB581" s="20"/>
      <c r="BC581" s="20"/>
      <c r="BD581" s="20"/>
      <c r="BE581" s="20"/>
      <c r="BF581" s="20"/>
      <c r="BG581" s="20"/>
    </row>
    <row r="582" spans="1:59" s="18" customFormat="1" ht="15.75" customHeight="1">
      <c r="A582" s="19"/>
      <c r="B582" s="20"/>
      <c r="C582" s="20"/>
      <c r="D582" s="20"/>
      <c r="E582" s="20"/>
      <c r="F582" s="19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  <c r="BB582" s="20"/>
      <c r="BC582" s="20"/>
      <c r="BD582" s="20"/>
      <c r="BE582" s="20"/>
      <c r="BF582" s="20"/>
      <c r="BG582" s="20"/>
    </row>
    <row r="583" spans="1:59" s="18" customFormat="1" ht="15.75" customHeight="1">
      <c r="A583" s="19"/>
      <c r="B583" s="20"/>
      <c r="C583" s="20"/>
      <c r="D583" s="20"/>
      <c r="E583" s="20"/>
      <c r="F583" s="19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  <c r="BB583" s="20"/>
      <c r="BC583" s="20"/>
      <c r="BD583" s="20"/>
      <c r="BE583" s="20"/>
      <c r="BF583" s="20"/>
      <c r="BG583" s="20"/>
    </row>
    <row r="584" spans="1:59" s="18" customFormat="1" ht="15.75" customHeight="1">
      <c r="A584" s="19"/>
      <c r="B584" s="20"/>
      <c r="C584" s="20"/>
      <c r="D584" s="20"/>
      <c r="E584" s="20"/>
      <c r="F584" s="19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  <c r="BB584" s="20"/>
      <c r="BC584" s="20"/>
      <c r="BD584" s="20"/>
      <c r="BE584" s="20"/>
      <c r="BF584" s="20"/>
      <c r="BG584" s="20"/>
    </row>
    <row r="585" spans="1:59" s="18" customFormat="1" ht="15.75" customHeight="1">
      <c r="A585" s="19"/>
      <c r="B585" s="20"/>
      <c r="C585" s="20"/>
      <c r="D585" s="20"/>
      <c r="E585" s="20"/>
      <c r="F585" s="19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  <c r="BB585" s="20"/>
      <c r="BC585" s="20"/>
      <c r="BD585" s="20"/>
      <c r="BE585" s="20"/>
      <c r="BF585" s="20"/>
      <c r="BG585" s="20"/>
    </row>
    <row r="586" spans="1:59" s="18" customFormat="1" ht="15.75" customHeight="1">
      <c r="A586" s="19"/>
      <c r="B586" s="20"/>
      <c r="C586" s="20"/>
      <c r="D586" s="20"/>
      <c r="E586" s="20"/>
      <c r="F586" s="19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  <c r="BB586" s="20"/>
      <c r="BC586" s="20"/>
      <c r="BD586" s="20"/>
      <c r="BE586" s="20"/>
      <c r="BF586" s="20"/>
      <c r="BG586" s="20"/>
    </row>
    <row r="587" spans="1:59" s="18" customFormat="1" ht="15.75" customHeight="1">
      <c r="A587" s="19"/>
      <c r="B587" s="20"/>
      <c r="C587" s="20"/>
      <c r="D587" s="20"/>
      <c r="E587" s="20"/>
      <c r="F587" s="19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  <c r="BB587" s="20"/>
      <c r="BC587" s="20"/>
      <c r="BD587" s="20"/>
      <c r="BE587" s="20"/>
      <c r="BF587" s="20"/>
      <c r="BG587" s="20"/>
    </row>
    <row r="588" spans="1:59" s="18" customFormat="1" ht="15.75" customHeight="1">
      <c r="A588" s="19"/>
      <c r="B588" s="20"/>
      <c r="C588" s="20"/>
      <c r="D588" s="20"/>
      <c r="E588" s="20"/>
      <c r="F588" s="19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0"/>
      <c r="BB588" s="20"/>
      <c r="BC588" s="20"/>
      <c r="BD588" s="20"/>
      <c r="BE588" s="20"/>
      <c r="BF588" s="20"/>
      <c r="BG588" s="20"/>
    </row>
    <row r="589" spans="1:59" s="18" customFormat="1" ht="15.75" customHeight="1">
      <c r="A589" s="19"/>
      <c r="B589" s="20"/>
      <c r="C589" s="20"/>
      <c r="D589" s="20"/>
      <c r="E589" s="20"/>
      <c r="F589" s="19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  <c r="BB589" s="20"/>
      <c r="BC589" s="20"/>
      <c r="BD589" s="20"/>
      <c r="BE589" s="20"/>
      <c r="BF589" s="20"/>
      <c r="BG589" s="20"/>
    </row>
    <row r="590" spans="1:59" s="18" customFormat="1" ht="15.75" customHeight="1">
      <c r="A590" s="19"/>
      <c r="B590" s="20"/>
      <c r="C590" s="20"/>
      <c r="D590" s="20"/>
      <c r="E590" s="20"/>
      <c r="F590" s="19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  <c r="BB590" s="20"/>
      <c r="BC590" s="20"/>
      <c r="BD590" s="20"/>
      <c r="BE590" s="20"/>
      <c r="BF590" s="20"/>
      <c r="BG590" s="20"/>
    </row>
    <row r="591" spans="1:59" s="18" customFormat="1" ht="15.75" customHeight="1">
      <c r="A591" s="19"/>
      <c r="B591" s="20"/>
      <c r="C591" s="20"/>
      <c r="D591" s="20"/>
      <c r="E591" s="20"/>
      <c r="F591" s="19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  <c r="BB591" s="20"/>
      <c r="BC591" s="20"/>
      <c r="BD591" s="20"/>
      <c r="BE591" s="20"/>
      <c r="BF591" s="20"/>
      <c r="BG591" s="20"/>
    </row>
    <row r="592" spans="1:59" s="18" customFormat="1" ht="15.75" customHeight="1">
      <c r="A592" s="19"/>
      <c r="B592" s="20"/>
      <c r="C592" s="20"/>
      <c r="D592" s="20"/>
      <c r="E592" s="20"/>
      <c r="F592" s="19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  <c r="BB592" s="20"/>
      <c r="BC592" s="20"/>
      <c r="BD592" s="20"/>
      <c r="BE592" s="20"/>
      <c r="BF592" s="20"/>
      <c r="BG592" s="20"/>
    </row>
    <row r="593" spans="1:59" s="18" customFormat="1" ht="15.75" customHeight="1">
      <c r="A593" s="19"/>
      <c r="B593" s="20"/>
      <c r="C593" s="20"/>
      <c r="D593" s="20"/>
      <c r="E593" s="20"/>
      <c r="F593" s="19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  <c r="BB593" s="20"/>
      <c r="BC593" s="20"/>
      <c r="BD593" s="20"/>
      <c r="BE593" s="20"/>
      <c r="BF593" s="20"/>
      <c r="BG593" s="20"/>
    </row>
    <row r="594" spans="1:59" s="18" customFormat="1" ht="15.75" customHeight="1">
      <c r="A594" s="19"/>
      <c r="B594" s="20"/>
      <c r="C594" s="20"/>
      <c r="D594" s="20"/>
      <c r="E594" s="20"/>
      <c r="F594" s="19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  <c r="BB594" s="20"/>
      <c r="BC594" s="20"/>
      <c r="BD594" s="20"/>
      <c r="BE594" s="20"/>
      <c r="BF594" s="20"/>
      <c r="BG594" s="20"/>
    </row>
    <row r="595" spans="1:59" s="18" customFormat="1" ht="15.75" customHeight="1">
      <c r="A595" s="19"/>
      <c r="B595" s="20"/>
      <c r="C595" s="20"/>
      <c r="D595" s="20"/>
      <c r="E595" s="20"/>
      <c r="F595" s="19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  <c r="BB595" s="20"/>
      <c r="BC595" s="20"/>
      <c r="BD595" s="20"/>
      <c r="BE595" s="20"/>
      <c r="BF595" s="20"/>
      <c r="BG595" s="20"/>
    </row>
    <row r="596" spans="1:59" s="18" customFormat="1" ht="15.75" customHeight="1">
      <c r="A596" s="19"/>
      <c r="B596" s="20"/>
      <c r="C596" s="20"/>
      <c r="D596" s="20"/>
      <c r="E596" s="20"/>
      <c r="F596" s="19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  <c r="BB596" s="20"/>
      <c r="BC596" s="20"/>
      <c r="BD596" s="20"/>
      <c r="BE596" s="20"/>
      <c r="BF596" s="20"/>
      <c r="BG596" s="20"/>
    </row>
    <row r="597" spans="1:59" s="18" customFormat="1" ht="15.75" customHeight="1">
      <c r="A597" s="19"/>
      <c r="B597" s="20"/>
      <c r="C597" s="20"/>
      <c r="D597" s="20"/>
      <c r="E597" s="20"/>
      <c r="F597" s="19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  <c r="BB597" s="20"/>
      <c r="BC597" s="20"/>
      <c r="BD597" s="20"/>
      <c r="BE597" s="20"/>
      <c r="BF597" s="20"/>
      <c r="BG597" s="20"/>
    </row>
    <row r="598" spans="1:59" s="18" customFormat="1" ht="15.75" customHeight="1">
      <c r="A598" s="19"/>
      <c r="B598" s="20"/>
      <c r="C598" s="20"/>
      <c r="D598" s="20"/>
      <c r="E598" s="20"/>
      <c r="F598" s="19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0"/>
      <c r="BB598" s="20"/>
      <c r="BC598" s="20"/>
      <c r="BD598" s="20"/>
      <c r="BE598" s="20"/>
      <c r="BF598" s="20"/>
      <c r="BG598" s="20"/>
    </row>
    <row r="599" spans="1:59" s="18" customFormat="1" ht="15.75" customHeight="1">
      <c r="A599" s="19"/>
      <c r="B599" s="20"/>
      <c r="C599" s="20"/>
      <c r="D599" s="20"/>
      <c r="E599" s="20"/>
      <c r="F599" s="19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  <c r="AP599" s="20"/>
      <c r="AQ599" s="20"/>
      <c r="AR599" s="20"/>
      <c r="AS599" s="20"/>
      <c r="AT599" s="20"/>
      <c r="AU599" s="20"/>
      <c r="AV599" s="20"/>
      <c r="AW599" s="20"/>
      <c r="AX599" s="20"/>
      <c r="AY599" s="20"/>
      <c r="AZ599" s="20"/>
      <c r="BA599" s="20"/>
      <c r="BB599" s="20"/>
      <c r="BC599" s="20"/>
      <c r="BD599" s="20"/>
      <c r="BE599" s="20"/>
      <c r="BF599" s="20"/>
      <c r="BG599" s="20"/>
    </row>
    <row r="600" spans="1:59" s="18" customFormat="1" ht="15.75" customHeight="1">
      <c r="A600" s="19"/>
      <c r="B600" s="20"/>
      <c r="C600" s="20"/>
      <c r="D600" s="20"/>
      <c r="E600" s="20"/>
      <c r="F600" s="19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  <c r="BA600" s="20"/>
      <c r="BB600" s="20"/>
      <c r="BC600" s="20"/>
      <c r="BD600" s="20"/>
      <c r="BE600" s="20"/>
      <c r="BF600" s="20"/>
      <c r="BG600" s="20"/>
    </row>
    <row r="601" spans="1:59" s="18" customFormat="1" ht="15.75" customHeight="1">
      <c r="A601" s="19"/>
      <c r="B601" s="20"/>
      <c r="C601" s="20"/>
      <c r="D601" s="20"/>
      <c r="E601" s="20"/>
      <c r="F601" s="19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  <c r="AP601" s="20"/>
      <c r="AQ601" s="20"/>
      <c r="AR601" s="20"/>
      <c r="AS601" s="20"/>
      <c r="AT601" s="20"/>
      <c r="AU601" s="20"/>
      <c r="AV601" s="20"/>
      <c r="AW601" s="20"/>
      <c r="AX601" s="20"/>
      <c r="AY601" s="20"/>
      <c r="AZ601" s="20"/>
      <c r="BA601" s="20"/>
      <c r="BB601" s="20"/>
      <c r="BC601" s="20"/>
      <c r="BD601" s="20"/>
      <c r="BE601" s="20"/>
      <c r="BF601" s="20"/>
      <c r="BG601" s="20"/>
    </row>
    <row r="602" spans="1:59" s="18" customFormat="1" ht="15.75" customHeight="1">
      <c r="A602" s="19"/>
      <c r="B602" s="20"/>
      <c r="C602" s="20"/>
      <c r="D602" s="20"/>
      <c r="E602" s="20"/>
      <c r="F602" s="19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  <c r="BA602" s="20"/>
      <c r="BB602" s="20"/>
      <c r="BC602" s="20"/>
      <c r="BD602" s="20"/>
      <c r="BE602" s="20"/>
      <c r="BF602" s="20"/>
      <c r="BG602" s="20"/>
    </row>
    <row r="603" spans="1:59" s="18" customFormat="1" ht="15.75" customHeight="1">
      <c r="A603" s="19"/>
      <c r="B603" s="20"/>
      <c r="C603" s="20"/>
      <c r="D603" s="20"/>
      <c r="E603" s="20"/>
      <c r="F603" s="19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0"/>
      <c r="BB603" s="20"/>
      <c r="BC603" s="20"/>
      <c r="BD603" s="20"/>
      <c r="BE603" s="20"/>
      <c r="BF603" s="20"/>
      <c r="BG603" s="20"/>
    </row>
    <row r="604" spans="1:59" s="18" customFormat="1" ht="15.75" customHeight="1">
      <c r="A604" s="19"/>
      <c r="B604" s="20"/>
      <c r="C604" s="20"/>
      <c r="D604" s="20"/>
      <c r="E604" s="20"/>
      <c r="F604" s="19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0"/>
      <c r="BB604" s="20"/>
      <c r="BC604" s="20"/>
      <c r="BD604" s="20"/>
      <c r="BE604" s="20"/>
      <c r="BF604" s="20"/>
      <c r="BG604" s="20"/>
    </row>
    <row r="605" spans="1:59" s="18" customFormat="1" ht="15.75" customHeight="1">
      <c r="A605" s="19"/>
      <c r="B605" s="20"/>
      <c r="C605" s="20"/>
      <c r="D605" s="20"/>
      <c r="E605" s="20"/>
      <c r="F605" s="19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  <c r="BB605" s="20"/>
      <c r="BC605" s="20"/>
      <c r="BD605" s="20"/>
      <c r="BE605" s="20"/>
      <c r="BF605" s="20"/>
      <c r="BG605" s="20"/>
    </row>
    <row r="606" spans="1:59" s="18" customFormat="1" ht="15.75" customHeight="1">
      <c r="A606" s="19"/>
      <c r="B606" s="20"/>
      <c r="C606" s="20"/>
      <c r="D606" s="20"/>
      <c r="E606" s="20"/>
      <c r="F606" s="19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  <c r="BE606" s="20"/>
      <c r="BF606" s="20"/>
      <c r="BG606" s="20"/>
    </row>
    <row r="607" spans="1:59" s="18" customFormat="1" ht="15.75" customHeight="1">
      <c r="A607" s="19"/>
      <c r="B607" s="20"/>
      <c r="C607" s="20"/>
      <c r="D607" s="20"/>
      <c r="E607" s="20"/>
      <c r="F607" s="19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  <c r="BA607" s="20"/>
      <c r="BB607" s="20"/>
      <c r="BC607" s="20"/>
      <c r="BD607" s="20"/>
      <c r="BE607" s="20"/>
      <c r="BF607" s="20"/>
      <c r="BG607" s="20"/>
    </row>
    <row r="608" spans="1:59" s="18" customFormat="1" ht="15.75" customHeight="1">
      <c r="A608" s="19"/>
      <c r="B608" s="20"/>
      <c r="C608" s="20"/>
      <c r="D608" s="20"/>
      <c r="E608" s="20"/>
      <c r="F608" s="19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  <c r="BB608" s="20"/>
      <c r="BC608" s="20"/>
      <c r="BD608" s="20"/>
      <c r="BE608" s="20"/>
      <c r="BF608" s="20"/>
      <c r="BG608" s="20"/>
    </row>
    <row r="609" spans="1:59" s="18" customFormat="1" ht="15.75" customHeight="1">
      <c r="A609" s="19"/>
      <c r="B609" s="20"/>
      <c r="C609" s="20"/>
      <c r="D609" s="20"/>
      <c r="E609" s="20"/>
      <c r="F609" s="19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  <c r="BA609" s="20"/>
      <c r="BB609" s="20"/>
      <c r="BC609" s="20"/>
      <c r="BD609" s="20"/>
      <c r="BE609" s="20"/>
      <c r="BF609" s="20"/>
      <c r="BG609" s="20"/>
    </row>
    <row r="610" spans="1:59" s="18" customFormat="1" ht="15.75" customHeight="1">
      <c r="A610" s="19"/>
      <c r="B610" s="20"/>
      <c r="C610" s="20"/>
      <c r="D610" s="20"/>
      <c r="E610" s="20"/>
      <c r="F610" s="19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  <c r="BA610" s="20"/>
      <c r="BB610" s="20"/>
      <c r="BC610" s="20"/>
      <c r="BD610" s="20"/>
      <c r="BE610" s="20"/>
      <c r="BF610" s="20"/>
      <c r="BG610" s="20"/>
    </row>
    <row r="611" spans="1:59" s="18" customFormat="1" ht="15.75" customHeight="1">
      <c r="A611" s="19"/>
      <c r="B611" s="20"/>
      <c r="C611" s="20"/>
      <c r="D611" s="20"/>
      <c r="E611" s="20"/>
      <c r="F611" s="19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0"/>
      <c r="BB611" s="20"/>
      <c r="BC611" s="20"/>
      <c r="BD611" s="20"/>
      <c r="BE611" s="20"/>
      <c r="BF611" s="20"/>
      <c r="BG611" s="20"/>
    </row>
    <row r="612" spans="1:59" s="18" customFormat="1" ht="15.75" customHeight="1">
      <c r="A612" s="19"/>
      <c r="B612" s="20"/>
      <c r="C612" s="20"/>
      <c r="D612" s="20"/>
      <c r="E612" s="20"/>
      <c r="F612" s="19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  <c r="BA612" s="20"/>
      <c r="BB612" s="20"/>
      <c r="BC612" s="20"/>
      <c r="BD612" s="20"/>
      <c r="BE612" s="20"/>
      <c r="BF612" s="20"/>
      <c r="BG612" s="20"/>
    </row>
    <row r="613" spans="1:59" s="18" customFormat="1" ht="15.75" customHeight="1">
      <c r="A613" s="19"/>
      <c r="B613" s="20"/>
      <c r="C613" s="20"/>
      <c r="D613" s="20"/>
      <c r="E613" s="20"/>
      <c r="F613" s="19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0"/>
      <c r="BB613" s="20"/>
      <c r="BC613" s="20"/>
      <c r="BD613" s="20"/>
      <c r="BE613" s="20"/>
      <c r="BF613" s="20"/>
      <c r="BG613" s="20"/>
    </row>
    <row r="614" spans="1:59" s="18" customFormat="1" ht="15.75" customHeight="1">
      <c r="A614" s="19"/>
      <c r="B614" s="20"/>
      <c r="C614" s="20"/>
      <c r="D614" s="20"/>
      <c r="E614" s="20"/>
      <c r="F614" s="19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  <c r="BA614" s="20"/>
      <c r="BB614" s="20"/>
      <c r="BC614" s="20"/>
      <c r="BD614" s="20"/>
      <c r="BE614" s="20"/>
      <c r="BF614" s="20"/>
      <c r="BG614" s="20"/>
    </row>
    <row r="615" spans="1:59" s="18" customFormat="1" ht="15.75" customHeight="1">
      <c r="A615" s="19"/>
      <c r="B615" s="20"/>
      <c r="C615" s="20"/>
      <c r="D615" s="20"/>
      <c r="E615" s="20"/>
      <c r="F615" s="19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  <c r="BA615" s="20"/>
      <c r="BB615" s="20"/>
      <c r="BC615" s="20"/>
      <c r="BD615" s="20"/>
      <c r="BE615" s="20"/>
      <c r="BF615" s="20"/>
      <c r="BG615" s="20"/>
    </row>
    <row r="616" spans="1:59" s="18" customFormat="1" ht="15.75" customHeight="1">
      <c r="A616" s="19"/>
      <c r="B616" s="20"/>
      <c r="C616" s="20"/>
      <c r="D616" s="20"/>
      <c r="E616" s="20"/>
      <c r="F616" s="19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  <c r="BA616" s="20"/>
      <c r="BB616" s="20"/>
      <c r="BC616" s="20"/>
      <c r="BD616" s="20"/>
      <c r="BE616" s="20"/>
      <c r="BF616" s="20"/>
      <c r="BG616" s="20"/>
    </row>
    <row r="617" spans="1:59" s="18" customFormat="1" ht="15.75" customHeight="1">
      <c r="A617" s="19"/>
      <c r="B617" s="20"/>
      <c r="C617" s="20"/>
      <c r="D617" s="20"/>
      <c r="E617" s="20"/>
      <c r="F617" s="19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  <c r="AP617" s="20"/>
      <c r="AQ617" s="20"/>
      <c r="AR617" s="20"/>
      <c r="AS617" s="20"/>
      <c r="AT617" s="20"/>
      <c r="AU617" s="20"/>
      <c r="AV617" s="20"/>
      <c r="AW617" s="20"/>
      <c r="AX617" s="20"/>
      <c r="AY617" s="20"/>
      <c r="AZ617" s="20"/>
      <c r="BA617" s="20"/>
      <c r="BB617" s="20"/>
      <c r="BC617" s="20"/>
      <c r="BD617" s="20"/>
      <c r="BE617" s="20"/>
      <c r="BF617" s="20"/>
      <c r="BG617" s="20"/>
    </row>
    <row r="618" spans="1:59" s="18" customFormat="1" ht="15.75" customHeight="1">
      <c r="A618" s="19"/>
      <c r="B618" s="20"/>
      <c r="C618" s="20"/>
      <c r="D618" s="20"/>
      <c r="E618" s="20"/>
      <c r="F618" s="19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  <c r="AP618" s="20"/>
      <c r="AQ618" s="20"/>
      <c r="AR618" s="20"/>
      <c r="AS618" s="20"/>
      <c r="AT618" s="20"/>
      <c r="AU618" s="20"/>
      <c r="AV618" s="20"/>
      <c r="AW618" s="20"/>
      <c r="AX618" s="20"/>
      <c r="AY618" s="20"/>
      <c r="AZ618" s="20"/>
      <c r="BA618" s="20"/>
      <c r="BB618" s="20"/>
      <c r="BC618" s="20"/>
      <c r="BD618" s="20"/>
      <c r="BE618" s="20"/>
      <c r="BF618" s="20"/>
      <c r="BG618" s="20"/>
    </row>
    <row r="619" spans="1:59" s="18" customFormat="1" ht="15.75" customHeight="1">
      <c r="A619" s="19"/>
      <c r="B619" s="20"/>
      <c r="C619" s="20"/>
      <c r="D619" s="20"/>
      <c r="E619" s="20"/>
      <c r="F619" s="19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  <c r="BA619" s="20"/>
      <c r="BB619" s="20"/>
      <c r="BC619" s="20"/>
      <c r="BD619" s="20"/>
      <c r="BE619" s="20"/>
      <c r="BF619" s="20"/>
      <c r="BG619" s="20"/>
    </row>
    <row r="620" spans="1:59" s="18" customFormat="1" ht="15.75" customHeight="1">
      <c r="A620" s="19"/>
      <c r="B620" s="20"/>
      <c r="C620" s="20"/>
      <c r="D620" s="20"/>
      <c r="E620" s="20"/>
      <c r="F620" s="19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  <c r="AP620" s="20"/>
      <c r="AQ620" s="20"/>
      <c r="AR620" s="20"/>
      <c r="AS620" s="20"/>
      <c r="AT620" s="20"/>
      <c r="AU620" s="20"/>
      <c r="AV620" s="20"/>
      <c r="AW620" s="20"/>
      <c r="AX620" s="20"/>
      <c r="AY620" s="20"/>
      <c r="AZ620" s="20"/>
      <c r="BA620" s="20"/>
      <c r="BB620" s="20"/>
      <c r="BC620" s="20"/>
      <c r="BD620" s="20"/>
      <c r="BE620" s="20"/>
      <c r="BF620" s="20"/>
      <c r="BG620" s="20"/>
    </row>
    <row r="621" spans="1:59" s="18" customFormat="1" ht="15.75" customHeight="1">
      <c r="A621" s="19"/>
      <c r="B621" s="20"/>
      <c r="C621" s="20"/>
      <c r="D621" s="20"/>
      <c r="E621" s="20"/>
      <c r="F621" s="19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  <c r="AP621" s="20"/>
      <c r="AQ621" s="20"/>
      <c r="AR621" s="20"/>
      <c r="AS621" s="20"/>
      <c r="AT621" s="20"/>
      <c r="AU621" s="20"/>
      <c r="AV621" s="20"/>
      <c r="AW621" s="20"/>
      <c r="AX621" s="20"/>
      <c r="AY621" s="20"/>
      <c r="AZ621" s="20"/>
      <c r="BA621" s="20"/>
      <c r="BB621" s="20"/>
      <c r="BC621" s="20"/>
      <c r="BD621" s="20"/>
      <c r="BE621" s="20"/>
      <c r="BF621" s="20"/>
      <c r="BG621" s="20"/>
    </row>
    <row r="622" spans="1:59" s="18" customFormat="1" ht="15.75" customHeight="1">
      <c r="A622" s="19"/>
      <c r="B622" s="20"/>
      <c r="C622" s="20"/>
      <c r="D622" s="20"/>
      <c r="E622" s="20"/>
      <c r="F622" s="19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  <c r="BA622" s="20"/>
      <c r="BB622" s="20"/>
      <c r="BC622" s="20"/>
      <c r="BD622" s="20"/>
      <c r="BE622" s="20"/>
      <c r="BF622" s="20"/>
      <c r="BG622" s="20"/>
    </row>
    <row r="623" spans="1:59" s="18" customFormat="1" ht="15.75" customHeight="1">
      <c r="A623" s="19"/>
      <c r="B623" s="20"/>
      <c r="C623" s="20"/>
      <c r="D623" s="20"/>
      <c r="E623" s="20"/>
      <c r="F623" s="19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  <c r="AP623" s="20"/>
      <c r="AQ623" s="20"/>
      <c r="AR623" s="20"/>
      <c r="AS623" s="20"/>
      <c r="AT623" s="20"/>
      <c r="AU623" s="20"/>
      <c r="AV623" s="20"/>
      <c r="AW623" s="20"/>
      <c r="AX623" s="20"/>
      <c r="AY623" s="20"/>
      <c r="AZ623" s="20"/>
      <c r="BA623" s="20"/>
      <c r="BB623" s="20"/>
      <c r="BC623" s="20"/>
      <c r="BD623" s="20"/>
      <c r="BE623" s="20"/>
      <c r="BF623" s="20"/>
      <c r="BG623" s="20"/>
    </row>
    <row r="624" spans="1:59" s="18" customFormat="1" ht="15.75" customHeight="1">
      <c r="A624" s="19"/>
      <c r="B624" s="20"/>
      <c r="C624" s="20"/>
      <c r="D624" s="20"/>
      <c r="E624" s="20"/>
      <c r="F624" s="19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  <c r="BA624" s="20"/>
      <c r="BB624" s="20"/>
      <c r="BC624" s="20"/>
      <c r="BD624" s="20"/>
      <c r="BE624" s="20"/>
      <c r="BF624" s="20"/>
      <c r="BG624" s="20"/>
    </row>
    <row r="625" spans="1:59" s="18" customFormat="1" ht="15.75" customHeight="1">
      <c r="A625" s="19"/>
      <c r="B625" s="20"/>
      <c r="C625" s="20"/>
      <c r="D625" s="20"/>
      <c r="E625" s="20"/>
      <c r="F625" s="19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  <c r="AP625" s="20"/>
      <c r="AQ625" s="20"/>
      <c r="AR625" s="20"/>
      <c r="AS625" s="20"/>
      <c r="AT625" s="20"/>
      <c r="AU625" s="20"/>
      <c r="AV625" s="20"/>
      <c r="AW625" s="20"/>
      <c r="AX625" s="20"/>
      <c r="AY625" s="20"/>
      <c r="AZ625" s="20"/>
      <c r="BA625" s="20"/>
      <c r="BB625" s="20"/>
      <c r="BC625" s="20"/>
      <c r="BD625" s="20"/>
      <c r="BE625" s="20"/>
      <c r="BF625" s="20"/>
      <c r="BG625" s="20"/>
    </row>
    <row r="626" spans="1:59" s="18" customFormat="1" ht="15.75" customHeight="1">
      <c r="A626" s="19"/>
      <c r="B626" s="20"/>
      <c r="C626" s="20"/>
      <c r="D626" s="20"/>
      <c r="E626" s="20"/>
      <c r="F626" s="19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  <c r="AP626" s="20"/>
      <c r="AQ626" s="20"/>
      <c r="AR626" s="20"/>
      <c r="AS626" s="20"/>
      <c r="AT626" s="20"/>
      <c r="AU626" s="20"/>
      <c r="AV626" s="20"/>
      <c r="AW626" s="20"/>
      <c r="AX626" s="20"/>
      <c r="AY626" s="20"/>
      <c r="AZ626" s="20"/>
      <c r="BA626" s="20"/>
      <c r="BB626" s="20"/>
      <c r="BC626" s="20"/>
      <c r="BD626" s="20"/>
      <c r="BE626" s="20"/>
      <c r="BF626" s="20"/>
      <c r="BG626" s="20"/>
    </row>
    <row r="627" spans="1:59" s="18" customFormat="1" ht="15.75" customHeight="1">
      <c r="A627" s="19"/>
      <c r="B627" s="20"/>
      <c r="C627" s="20"/>
      <c r="D627" s="20"/>
      <c r="E627" s="20"/>
      <c r="F627" s="19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  <c r="AP627" s="20"/>
      <c r="AQ627" s="20"/>
      <c r="AR627" s="20"/>
      <c r="AS627" s="20"/>
      <c r="AT627" s="20"/>
      <c r="AU627" s="20"/>
      <c r="AV627" s="20"/>
      <c r="AW627" s="20"/>
      <c r="AX627" s="20"/>
      <c r="AY627" s="20"/>
      <c r="AZ627" s="20"/>
      <c r="BA627" s="20"/>
      <c r="BB627" s="20"/>
      <c r="BC627" s="20"/>
      <c r="BD627" s="20"/>
      <c r="BE627" s="20"/>
      <c r="BF627" s="20"/>
      <c r="BG627" s="20"/>
    </row>
    <row r="628" spans="1:59" s="18" customFormat="1" ht="15.75" customHeight="1">
      <c r="A628" s="19"/>
      <c r="B628" s="20"/>
      <c r="C628" s="20"/>
      <c r="D628" s="20"/>
      <c r="E628" s="20"/>
      <c r="F628" s="19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  <c r="AP628" s="20"/>
      <c r="AQ628" s="20"/>
      <c r="AR628" s="20"/>
      <c r="AS628" s="20"/>
      <c r="AT628" s="20"/>
      <c r="AU628" s="20"/>
      <c r="AV628" s="20"/>
      <c r="AW628" s="20"/>
      <c r="AX628" s="20"/>
      <c r="AY628" s="20"/>
      <c r="AZ628" s="20"/>
      <c r="BA628" s="20"/>
      <c r="BB628" s="20"/>
      <c r="BC628" s="20"/>
      <c r="BD628" s="20"/>
      <c r="BE628" s="20"/>
      <c r="BF628" s="20"/>
      <c r="BG628" s="20"/>
    </row>
    <row r="629" spans="1:59" s="18" customFormat="1" ht="15.75" customHeight="1">
      <c r="A629" s="19"/>
      <c r="B629" s="20"/>
      <c r="C629" s="20"/>
      <c r="D629" s="20"/>
      <c r="E629" s="20"/>
      <c r="F629" s="19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  <c r="AP629" s="20"/>
      <c r="AQ629" s="20"/>
      <c r="AR629" s="20"/>
      <c r="AS629" s="20"/>
      <c r="AT629" s="20"/>
      <c r="AU629" s="20"/>
      <c r="AV629" s="20"/>
      <c r="AW629" s="20"/>
      <c r="AX629" s="20"/>
      <c r="AY629" s="20"/>
      <c r="AZ629" s="20"/>
      <c r="BA629" s="20"/>
      <c r="BB629" s="20"/>
      <c r="BC629" s="20"/>
      <c r="BD629" s="20"/>
      <c r="BE629" s="20"/>
      <c r="BF629" s="20"/>
      <c r="BG629" s="20"/>
    </row>
    <row r="630" spans="1:59" s="18" customFormat="1" ht="15.75" customHeight="1">
      <c r="A630" s="19"/>
      <c r="B630" s="20"/>
      <c r="C630" s="20"/>
      <c r="D630" s="20"/>
      <c r="E630" s="20"/>
      <c r="F630" s="19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  <c r="AP630" s="20"/>
      <c r="AQ630" s="20"/>
      <c r="AR630" s="20"/>
      <c r="AS630" s="20"/>
      <c r="AT630" s="20"/>
      <c r="AU630" s="20"/>
      <c r="AV630" s="20"/>
      <c r="AW630" s="20"/>
      <c r="AX630" s="20"/>
      <c r="AY630" s="20"/>
      <c r="AZ630" s="20"/>
      <c r="BA630" s="20"/>
      <c r="BB630" s="20"/>
      <c r="BC630" s="20"/>
      <c r="BD630" s="20"/>
      <c r="BE630" s="20"/>
      <c r="BF630" s="20"/>
      <c r="BG630" s="20"/>
    </row>
    <row r="631" spans="1:59" s="18" customFormat="1" ht="15.75" customHeight="1">
      <c r="A631" s="19"/>
      <c r="B631" s="20"/>
      <c r="C631" s="20"/>
      <c r="D631" s="20"/>
      <c r="E631" s="20"/>
      <c r="F631" s="19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  <c r="AP631" s="20"/>
      <c r="AQ631" s="20"/>
      <c r="AR631" s="20"/>
      <c r="AS631" s="20"/>
      <c r="AT631" s="20"/>
      <c r="AU631" s="20"/>
      <c r="AV631" s="20"/>
      <c r="AW631" s="20"/>
      <c r="AX631" s="20"/>
      <c r="AY631" s="20"/>
      <c r="AZ631" s="20"/>
      <c r="BA631" s="20"/>
      <c r="BB631" s="20"/>
      <c r="BC631" s="20"/>
      <c r="BD631" s="20"/>
      <c r="BE631" s="20"/>
      <c r="BF631" s="20"/>
      <c r="BG631" s="20"/>
    </row>
    <row r="632" spans="1:59" s="18" customFormat="1" ht="15.75" customHeight="1">
      <c r="A632" s="19"/>
      <c r="B632" s="20"/>
      <c r="C632" s="20"/>
      <c r="D632" s="20"/>
      <c r="E632" s="20"/>
      <c r="F632" s="19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  <c r="AP632" s="20"/>
      <c r="AQ632" s="20"/>
      <c r="AR632" s="20"/>
      <c r="AS632" s="20"/>
      <c r="AT632" s="20"/>
      <c r="AU632" s="20"/>
      <c r="AV632" s="20"/>
      <c r="AW632" s="20"/>
      <c r="AX632" s="20"/>
      <c r="AY632" s="20"/>
      <c r="AZ632" s="20"/>
      <c r="BA632" s="20"/>
      <c r="BB632" s="20"/>
      <c r="BC632" s="20"/>
      <c r="BD632" s="20"/>
      <c r="BE632" s="20"/>
      <c r="BF632" s="20"/>
      <c r="BG632" s="20"/>
    </row>
    <row r="633" spans="1:59" s="18" customFormat="1" ht="15.75" customHeight="1">
      <c r="A633" s="19"/>
      <c r="B633" s="20"/>
      <c r="C633" s="20"/>
      <c r="D633" s="20"/>
      <c r="E633" s="20"/>
      <c r="F633" s="19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  <c r="AP633" s="20"/>
      <c r="AQ633" s="20"/>
      <c r="AR633" s="20"/>
      <c r="AS633" s="20"/>
      <c r="AT633" s="20"/>
      <c r="AU633" s="20"/>
      <c r="AV633" s="20"/>
      <c r="AW633" s="20"/>
      <c r="AX633" s="20"/>
      <c r="AY633" s="20"/>
      <c r="AZ633" s="20"/>
      <c r="BA633" s="20"/>
      <c r="BB633" s="20"/>
      <c r="BC633" s="20"/>
      <c r="BD633" s="20"/>
      <c r="BE633" s="20"/>
      <c r="BF633" s="20"/>
      <c r="BG633" s="20"/>
    </row>
    <row r="634" spans="1:59" s="18" customFormat="1" ht="15.75" customHeight="1">
      <c r="A634" s="19"/>
      <c r="B634" s="20"/>
      <c r="C634" s="20"/>
      <c r="D634" s="20"/>
      <c r="E634" s="20"/>
      <c r="F634" s="19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  <c r="AP634" s="20"/>
      <c r="AQ634" s="20"/>
      <c r="AR634" s="20"/>
      <c r="AS634" s="20"/>
      <c r="AT634" s="20"/>
      <c r="AU634" s="20"/>
      <c r="AV634" s="20"/>
      <c r="AW634" s="20"/>
      <c r="AX634" s="20"/>
      <c r="AY634" s="20"/>
      <c r="AZ634" s="20"/>
      <c r="BA634" s="20"/>
      <c r="BB634" s="20"/>
      <c r="BC634" s="20"/>
      <c r="BD634" s="20"/>
      <c r="BE634" s="20"/>
      <c r="BF634" s="20"/>
      <c r="BG634" s="20"/>
    </row>
    <row r="635" spans="1:59" s="18" customFormat="1" ht="15.75" customHeight="1">
      <c r="A635" s="19"/>
      <c r="B635" s="20"/>
      <c r="C635" s="20"/>
      <c r="D635" s="20"/>
      <c r="E635" s="20"/>
      <c r="F635" s="19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  <c r="AP635" s="20"/>
      <c r="AQ635" s="20"/>
      <c r="AR635" s="20"/>
      <c r="AS635" s="20"/>
      <c r="AT635" s="20"/>
      <c r="AU635" s="20"/>
      <c r="AV635" s="20"/>
      <c r="AW635" s="20"/>
      <c r="AX635" s="20"/>
      <c r="AY635" s="20"/>
      <c r="AZ635" s="20"/>
      <c r="BA635" s="20"/>
      <c r="BB635" s="20"/>
      <c r="BC635" s="20"/>
      <c r="BD635" s="20"/>
      <c r="BE635" s="20"/>
      <c r="BF635" s="20"/>
      <c r="BG635" s="20"/>
    </row>
    <row r="636" spans="1:59" s="18" customFormat="1" ht="15.75" customHeight="1">
      <c r="A636" s="19"/>
      <c r="B636" s="20"/>
      <c r="C636" s="20"/>
      <c r="D636" s="20"/>
      <c r="E636" s="20"/>
      <c r="F636" s="19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  <c r="AP636" s="20"/>
      <c r="AQ636" s="20"/>
      <c r="AR636" s="20"/>
      <c r="AS636" s="20"/>
      <c r="AT636" s="20"/>
      <c r="AU636" s="20"/>
      <c r="AV636" s="20"/>
      <c r="AW636" s="20"/>
      <c r="AX636" s="20"/>
      <c r="AY636" s="20"/>
      <c r="AZ636" s="20"/>
      <c r="BA636" s="20"/>
      <c r="BB636" s="20"/>
      <c r="BC636" s="20"/>
      <c r="BD636" s="20"/>
      <c r="BE636" s="20"/>
      <c r="BF636" s="20"/>
      <c r="BG636" s="20"/>
    </row>
    <row r="637" spans="1:59" s="18" customFormat="1" ht="15.75" customHeight="1">
      <c r="A637" s="19"/>
      <c r="B637" s="20"/>
      <c r="C637" s="20"/>
      <c r="D637" s="20"/>
      <c r="E637" s="20"/>
      <c r="F637" s="19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  <c r="AP637" s="20"/>
      <c r="AQ637" s="20"/>
      <c r="AR637" s="20"/>
      <c r="AS637" s="20"/>
      <c r="AT637" s="20"/>
      <c r="AU637" s="20"/>
      <c r="AV637" s="20"/>
      <c r="AW637" s="20"/>
      <c r="AX637" s="20"/>
      <c r="AY637" s="20"/>
      <c r="AZ637" s="20"/>
      <c r="BA637" s="20"/>
      <c r="BB637" s="20"/>
      <c r="BC637" s="20"/>
      <c r="BD637" s="20"/>
      <c r="BE637" s="20"/>
      <c r="BF637" s="20"/>
      <c r="BG637" s="20"/>
    </row>
    <row r="638" spans="1:59" s="18" customFormat="1" ht="15.75" customHeight="1">
      <c r="A638" s="19"/>
      <c r="B638" s="20"/>
      <c r="C638" s="20"/>
      <c r="D638" s="20"/>
      <c r="E638" s="20"/>
      <c r="F638" s="19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  <c r="AP638" s="20"/>
      <c r="AQ638" s="20"/>
      <c r="AR638" s="20"/>
      <c r="AS638" s="20"/>
      <c r="AT638" s="20"/>
      <c r="AU638" s="20"/>
      <c r="AV638" s="20"/>
      <c r="AW638" s="20"/>
      <c r="AX638" s="20"/>
      <c r="AY638" s="20"/>
      <c r="AZ638" s="20"/>
      <c r="BA638" s="20"/>
      <c r="BB638" s="20"/>
      <c r="BC638" s="20"/>
      <c r="BD638" s="20"/>
      <c r="BE638" s="20"/>
      <c r="BF638" s="20"/>
      <c r="BG638" s="20"/>
    </row>
    <row r="639" spans="1:59" s="18" customFormat="1" ht="15.75" customHeight="1">
      <c r="A639" s="19"/>
      <c r="B639" s="20"/>
      <c r="C639" s="20"/>
      <c r="D639" s="20"/>
      <c r="E639" s="20"/>
      <c r="F639" s="19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  <c r="AP639" s="20"/>
      <c r="AQ639" s="20"/>
      <c r="AR639" s="20"/>
      <c r="AS639" s="20"/>
      <c r="AT639" s="20"/>
      <c r="AU639" s="20"/>
      <c r="AV639" s="20"/>
      <c r="AW639" s="20"/>
      <c r="AX639" s="20"/>
      <c r="AY639" s="20"/>
      <c r="AZ639" s="20"/>
      <c r="BA639" s="20"/>
      <c r="BB639" s="20"/>
      <c r="BC639" s="20"/>
      <c r="BD639" s="20"/>
      <c r="BE639" s="20"/>
      <c r="BF639" s="20"/>
      <c r="BG639" s="20"/>
    </row>
    <row r="640" spans="1:59" s="18" customFormat="1" ht="15.75" customHeight="1">
      <c r="A640" s="19"/>
      <c r="B640" s="20"/>
      <c r="C640" s="20"/>
      <c r="D640" s="20"/>
      <c r="E640" s="20"/>
      <c r="F640" s="19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  <c r="AP640" s="20"/>
      <c r="AQ640" s="20"/>
      <c r="AR640" s="20"/>
      <c r="AS640" s="20"/>
      <c r="AT640" s="20"/>
      <c r="AU640" s="20"/>
      <c r="AV640" s="20"/>
      <c r="AW640" s="20"/>
      <c r="AX640" s="20"/>
      <c r="AY640" s="20"/>
      <c r="AZ640" s="20"/>
      <c r="BA640" s="20"/>
      <c r="BB640" s="20"/>
      <c r="BC640" s="20"/>
      <c r="BD640" s="20"/>
      <c r="BE640" s="20"/>
      <c r="BF640" s="20"/>
      <c r="BG640" s="20"/>
    </row>
    <row r="641" spans="1:59" s="18" customFormat="1" ht="15.75" customHeight="1">
      <c r="A641" s="19"/>
      <c r="B641" s="20"/>
      <c r="C641" s="20"/>
      <c r="D641" s="20"/>
      <c r="E641" s="20"/>
      <c r="F641" s="19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  <c r="AP641" s="20"/>
      <c r="AQ641" s="20"/>
      <c r="AR641" s="20"/>
      <c r="AS641" s="20"/>
      <c r="AT641" s="20"/>
      <c r="AU641" s="20"/>
      <c r="AV641" s="20"/>
      <c r="AW641" s="20"/>
      <c r="AX641" s="20"/>
      <c r="AY641" s="20"/>
      <c r="AZ641" s="20"/>
      <c r="BA641" s="20"/>
      <c r="BB641" s="20"/>
      <c r="BC641" s="20"/>
      <c r="BD641" s="20"/>
      <c r="BE641" s="20"/>
      <c r="BF641" s="20"/>
      <c r="BG641" s="20"/>
    </row>
    <row r="642" spans="1:59" s="18" customFormat="1" ht="15.75" customHeight="1">
      <c r="A642" s="19"/>
      <c r="B642" s="20"/>
      <c r="C642" s="20"/>
      <c r="D642" s="20"/>
      <c r="E642" s="20"/>
      <c r="F642" s="19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  <c r="AP642" s="20"/>
      <c r="AQ642" s="20"/>
      <c r="AR642" s="20"/>
      <c r="AS642" s="20"/>
      <c r="AT642" s="20"/>
      <c r="AU642" s="20"/>
      <c r="AV642" s="20"/>
      <c r="AW642" s="20"/>
      <c r="AX642" s="20"/>
      <c r="AY642" s="20"/>
      <c r="AZ642" s="20"/>
      <c r="BA642" s="20"/>
      <c r="BB642" s="20"/>
      <c r="BC642" s="20"/>
      <c r="BD642" s="20"/>
      <c r="BE642" s="20"/>
      <c r="BF642" s="20"/>
      <c r="BG642" s="20"/>
    </row>
    <row r="643" spans="1:59" s="18" customFormat="1" ht="15.75" customHeight="1">
      <c r="A643" s="19"/>
      <c r="B643" s="20"/>
      <c r="C643" s="20"/>
      <c r="D643" s="20"/>
      <c r="E643" s="20"/>
      <c r="F643" s="19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  <c r="AP643" s="20"/>
      <c r="AQ643" s="20"/>
      <c r="AR643" s="20"/>
      <c r="AS643" s="20"/>
      <c r="AT643" s="20"/>
      <c r="AU643" s="20"/>
      <c r="AV643" s="20"/>
      <c r="AW643" s="20"/>
      <c r="AX643" s="20"/>
      <c r="AY643" s="20"/>
      <c r="AZ643" s="20"/>
      <c r="BA643" s="20"/>
      <c r="BB643" s="20"/>
      <c r="BC643" s="20"/>
      <c r="BD643" s="20"/>
      <c r="BE643" s="20"/>
      <c r="BF643" s="20"/>
      <c r="BG643" s="20"/>
    </row>
    <row r="644" spans="1:59" s="18" customFormat="1" ht="15.75" customHeight="1">
      <c r="A644" s="19"/>
      <c r="B644" s="20"/>
      <c r="C644" s="20"/>
      <c r="D644" s="20"/>
      <c r="E644" s="20"/>
      <c r="F644" s="19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  <c r="AP644" s="20"/>
      <c r="AQ644" s="20"/>
      <c r="AR644" s="20"/>
      <c r="AS644" s="20"/>
      <c r="AT644" s="20"/>
      <c r="AU644" s="20"/>
      <c r="AV644" s="20"/>
      <c r="AW644" s="20"/>
      <c r="AX644" s="20"/>
      <c r="AY644" s="20"/>
      <c r="AZ644" s="20"/>
      <c r="BA644" s="20"/>
      <c r="BB644" s="20"/>
      <c r="BC644" s="20"/>
      <c r="BD644" s="20"/>
      <c r="BE644" s="20"/>
      <c r="BF644" s="20"/>
      <c r="BG644" s="20"/>
    </row>
    <row r="645" spans="1:59" s="18" customFormat="1" ht="15.75" customHeight="1">
      <c r="A645" s="19"/>
      <c r="B645" s="20"/>
      <c r="C645" s="20"/>
      <c r="D645" s="20"/>
      <c r="E645" s="20"/>
      <c r="F645" s="19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  <c r="AP645" s="20"/>
      <c r="AQ645" s="20"/>
      <c r="AR645" s="20"/>
      <c r="AS645" s="20"/>
      <c r="AT645" s="20"/>
      <c r="AU645" s="20"/>
      <c r="AV645" s="20"/>
      <c r="AW645" s="20"/>
      <c r="AX645" s="20"/>
      <c r="AY645" s="20"/>
      <c r="AZ645" s="20"/>
      <c r="BA645" s="20"/>
      <c r="BB645" s="20"/>
      <c r="BC645" s="20"/>
      <c r="BD645" s="20"/>
      <c r="BE645" s="20"/>
      <c r="BF645" s="20"/>
      <c r="BG645" s="20"/>
    </row>
    <row r="646" spans="1:59" s="18" customFormat="1" ht="15.75" customHeight="1">
      <c r="A646" s="19"/>
      <c r="B646" s="20"/>
      <c r="C646" s="20"/>
      <c r="D646" s="20"/>
      <c r="E646" s="20"/>
      <c r="F646" s="19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  <c r="AP646" s="20"/>
      <c r="AQ646" s="20"/>
      <c r="AR646" s="20"/>
      <c r="AS646" s="20"/>
      <c r="AT646" s="20"/>
      <c r="AU646" s="20"/>
      <c r="AV646" s="20"/>
      <c r="AW646" s="20"/>
      <c r="AX646" s="20"/>
      <c r="AY646" s="20"/>
      <c r="AZ646" s="20"/>
      <c r="BA646" s="20"/>
      <c r="BB646" s="20"/>
      <c r="BC646" s="20"/>
      <c r="BD646" s="20"/>
      <c r="BE646" s="20"/>
      <c r="BF646" s="20"/>
      <c r="BG646" s="20"/>
    </row>
    <row r="647" spans="1:59" s="18" customFormat="1" ht="15.75" customHeight="1">
      <c r="A647" s="19"/>
      <c r="B647" s="20"/>
      <c r="C647" s="20"/>
      <c r="D647" s="20"/>
      <c r="E647" s="20"/>
      <c r="F647" s="19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  <c r="AP647" s="20"/>
      <c r="AQ647" s="20"/>
      <c r="AR647" s="20"/>
      <c r="AS647" s="20"/>
      <c r="AT647" s="20"/>
      <c r="AU647" s="20"/>
      <c r="AV647" s="20"/>
      <c r="AW647" s="20"/>
      <c r="AX647" s="20"/>
      <c r="AY647" s="20"/>
      <c r="AZ647" s="20"/>
      <c r="BA647" s="20"/>
      <c r="BB647" s="20"/>
      <c r="BC647" s="20"/>
      <c r="BD647" s="20"/>
      <c r="BE647" s="20"/>
      <c r="BF647" s="20"/>
      <c r="BG647" s="20"/>
    </row>
    <row r="648" spans="1:59" s="18" customFormat="1" ht="15.75" customHeight="1">
      <c r="A648" s="19"/>
      <c r="B648" s="20"/>
      <c r="C648" s="20"/>
      <c r="D648" s="20"/>
      <c r="E648" s="20"/>
      <c r="F648" s="19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  <c r="AP648" s="20"/>
      <c r="AQ648" s="20"/>
      <c r="AR648" s="20"/>
      <c r="AS648" s="20"/>
      <c r="AT648" s="20"/>
      <c r="AU648" s="20"/>
      <c r="AV648" s="20"/>
      <c r="AW648" s="20"/>
      <c r="AX648" s="20"/>
      <c r="AY648" s="20"/>
      <c r="AZ648" s="20"/>
      <c r="BA648" s="20"/>
      <c r="BB648" s="20"/>
      <c r="BC648" s="20"/>
      <c r="BD648" s="20"/>
      <c r="BE648" s="20"/>
      <c r="BF648" s="20"/>
      <c r="BG648" s="20"/>
    </row>
    <row r="649" spans="1:59" s="18" customFormat="1" ht="15.75" customHeight="1">
      <c r="A649" s="19"/>
      <c r="B649" s="20"/>
      <c r="C649" s="20"/>
      <c r="D649" s="20"/>
      <c r="E649" s="20"/>
      <c r="F649" s="19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  <c r="AP649" s="20"/>
      <c r="AQ649" s="20"/>
      <c r="AR649" s="20"/>
      <c r="AS649" s="20"/>
      <c r="AT649" s="20"/>
      <c r="AU649" s="20"/>
      <c r="AV649" s="20"/>
      <c r="AW649" s="20"/>
      <c r="AX649" s="20"/>
      <c r="AY649" s="20"/>
      <c r="AZ649" s="20"/>
      <c r="BA649" s="20"/>
      <c r="BB649" s="20"/>
      <c r="BC649" s="20"/>
      <c r="BD649" s="20"/>
      <c r="BE649" s="20"/>
      <c r="BF649" s="20"/>
      <c r="BG649" s="20"/>
    </row>
    <row r="650" spans="1:59" s="18" customFormat="1" ht="15.75" customHeight="1">
      <c r="A650" s="19"/>
      <c r="B650" s="20"/>
      <c r="C650" s="20"/>
      <c r="D650" s="20"/>
      <c r="E650" s="20"/>
      <c r="F650" s="19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  <c r="AP650" s="20"/>
      <c r="AQ650" s="20"/>
      <c r="AR650" s="20"/>
      <c r="AS650" s="20"/>
      <c r="AT650" s="20"/>
      <c r="AU650" s="20"/>
      <c r="AV650" s="20"/>
      <c r="AW650" s="20"/>
      <c r="AX650" s="20"/>
      <c r="AY650" s="20"/>
      <c r="AZ650" s="20"/>
      <c r="BA650" s="20"/>
      <c r="BB650" s="20"/>
      <c r="BC650" s="20"/>
      <c r="BD650" s="20"/>
      <c r="BE650" s="20"/>
      <c r="BF650" s="20"/>
      <c r="BG650" s="20"/>
    </row>
    <row r="651" spans="1:59" s="18" customFormat="1" ht="15.75" customHeight="1">
      <c r="A651" s="19"/>
      <c r="B651" s="20"/>
      <c r="C651" s="20"/>
      <c r="D651" s="20"/>
      <c r="E651" s="20"/>
      <c r="F651" s="19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  <c r="AP651" s="20"/>
      <c r="AQ651" s="20"/>
      <c r="AR651" s="20"/>
      <c r="AS651" s="20"/>
      <c r="AT651" s="20"/>
      <c r="AU651" s="20"/>
      <c r="AV651" s="20"/>
      <c r="AW651" s="20"/>
      <c r="AX651" s="20"/>
      <c r="AY651" s="20"/>
      <c r="AZ651" s="20"/>
      <c r="BA651" s="20"/>
      <c r="BB651" s="20"/>
      <c r="BC651" s="20"/>
      <c r="BD651" s="20"/>
      <c r="BE651" s="20"/>
      <c r="BF651" s="20"/>
      <c r="BG651" s="20"/>
    </row>
    <row r="652" spans="1:59" s="18" customFormat="1" ht="15.75" customHeight="1">
      <c r="A652" s="19"/>
      <c r="B652" s="20"/>
      <c r="C652" s="20"/>
      <c r="D652" s="20"/>
      <c r="E652" s="20"/>
      <c r="F652" s="19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  <c r="AP652" s="20"/>
      <c r="AQ652" s="20"/>
      <c r="AR652" s="20"/>
      <c r="AS652" s="20"/>
      <c r="AT652" s="20"/>
      <c r="AU652" s="20"/>
      <c r="AV652" s="20"/>
      <c r="AW652" s="20"/>
      <c r="AX652" s="20"/>
      <c r="AY652" s="20"/>
      <c r="AZ652" s="20"/>
      <c r="BA652" s="20"/>
      <c r="BB652" s="20"/>
      <c r="BC652" s="20"/>
      <c r="BD652" s="20"/>
      <c r="BE652" s="20"/>
      <c r="BF652" s="20"/>
      <c r="BG652" s="20"/>
    </row>
    <row r="653" spans="1:59" s="18" customFormat="1" ht="15.75" customHeight="1">
      <c r="A653" s="19"/>
      <c r="B653" s="20"/>
      <c r="C653" s="20"/>
      <c r="D653" s="20"/>
      <c r="E653" s="20"/>
      <c r="F653" s="19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  <c r="AP653" s="20"/>
      <c r="AQ653" s="20"/>
      <c r="AR653" s="20"/>
      <c r="AS653" s="20"/>
      <c r="AT653" s="20"/>
      <c r="AU653" s="20"/>
      <c r="AV653" s="20"/>
      <c r="AW653" s="20"/>
      <c r="AX653" s="20"/>
      <c r="AY653" s="20"/>
      <c r="AZ653" s="20"/>
      <c r="BA653" s="20"/>
      <c r="BB653" s="20"/>
      <c r="BC653" s="20"/>
      <c r="BD653" s="20"/>
      <c r="BE653" s="20"/>
      <c r="BF653" s="20"/>
      <c r="BG653" s="20"/>
    </row>
    <row r="654" spans="1:59" s="18" customFormat="1" ht="15.75" customHeight="1">
      <c r="A654" s="19"/>
      <c r="B654" s="20"/>
      <c r="C654" s="20"/>
      <c r="D654" s="20"/>
      <c r="E654" s="20"/>
      <c r="F654" s="19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  <c r="AP654" s="20"/>
      <c r="AQ654" s="20"/>
      <c r="AR654" s="20"/>
      <c r="AS654" s="20"/>
      <c r="AT654" s="20"/>
      <c r="AU654" s="20"/>
      <c r="AV654" s="20"/>
      <c r="AW654" s="20"/>
      <c r="AX654" s="20"/>
      <c r="AY654" s="20"/>
      <c r="AZ654" s="20"/>
      <c r="BA654" s="20"/>
      <c r="BB654" s="20"/>
      <c r="BC654" s="20"/>
      <c r="BD654" s="20"/>
      <c r="BE654" s="20"/>
      <c r="BF654" s="20"/>
      <c r="BG654" s="20"/>
    </row>
    <row r="655" spans="1:59" s="18" customFormat="1" ht="15.75" customHeight="1">
      <c r="A655" s="19"/>
      <c r="B655" s="20"/>
      <c r="C655" s="20"/>
      <c r="D655" s="20"/>
      <c r="E655" s="20"/>
      <c r="F655" s="19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  <c r="AP655" s="20"/>
      <c r="AQ655" s="20"/>
      <c r="AR655" s="20"/>
      <c r="AS655" s="20"/>
      <c r="AT655" s="20"/>
      <c r="AU655" s="20"/>
      <c r="AV655" s="20"/>
      <c r="AW655" s="20"/>
      <c r="AX655" s="20"/>
      <c r="AY655" s="20"/>
      <c r="AZ655" s="20"/>
      <c r="BA655" s="20"/>
      <c r="BB655" s="20"/>
      <c r="BC655" s="20"/>
      <c r="BD655" s="20"/>
      <c r="BE655" s="20"/>
      <c r="BF655" s="20"/>
      <c r="BG655" s="20"/>
    </row>
    <row r="656" spans="1:59" s="18" customFormat="1" ht="15.75" customHeight="1">
      <c r="A656" s="19"/>
      <c r="B656" s="20"/>
      <c r="C656" s="20"/>
      <c r="D656" s="20"/>
      <c r="E656" s="20"/>
      <c r="F656" s="19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  <c r="AP656" s="20"/>
      <c r="AQ656" s="20"/>
      <c r="AR656" s="20"/>
      <c r="AS656" s="20"/>
      <c r="AT656" s="20"/>
      <c r="AU656" s="20"/>
      <c r="AV656" s="20"/>
      <c r="AW656" s="20"/>
      <c r="AX656" s="20"/>
      <c r="AY656" s="20"/>
      <c r="AZ656" s="20"/>
      <c r="BA656" s="20"/>
      <c r="BB656" s="20"/>
      <c r="BC656" s="20"/>
      <c r="BD656" s="20"/>
      <c r="BE656" s="20"/>
      <c r="BF656" s="20"/>
      <c r="BG656" s="20"/>
    </row>
    <row r="657" spans="1:59" s="18" customFormat="1" ht="15.75" customHeight="1">
      <c r="A657" s="19"/>
      <c r="B657" s="20"/>
      <c r="C657" s="20"/>
      <c r="D657" s="20"/>
      <c r="E657" s="20"/>
      <c r="F657" s="19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  <c r="AP657" s="20"/>
      <c r="AQ657" s="20"/>
      <c r="AR657" s="20"/>
      <c r="AS657" s="20"/>
      <c r="AT657" s="20"/>
      <c r="AU657" s="20"/>
      <c r="AV657" s="20"/>
      <c r="AW657" s="20"/>
      <c r="AX657" s="20"/>
      <c r="AY657" s="20"/>
      <c r="AZ657" s="20"/>
      <c r="BA657" s="20"/>
      <c r="BB657" s="20"/>
      <c r="BC657" s="20"/>
      <c r="BD657" s="20"/>
      <c r="BE657" s="20"/>
      <c r="BF657" s="20"/>
      <c r="BG657" s="20"/>
    </row>
    <row r="658" spans="1:59" s="18" customFormat="1" ht="15.75" customHeight="1">
      <c r="A658" s="19"/>
      <c r="B658" s="20"/>
      <c r="C658" s="20"/>
      <c r="D658" s="20"/>
      <c r="E658" s="20"/>
      <c r="F658" s="19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  <c r="AP658" s="20"/>
      <c r="AQ658" s="20"/>
      <c r="AR658" s="20"/>
      <c r="AS658" s="20"/>
      <c r="AT658" s="20"/>
      <c r="AU658" s="20"/>
      <c r="AV658" s="20"/>
      <c r="AW658" s="20"/>
      <c r="AX658" s="20"/>
      <c r="AY658" s="20"/>
      <c r="AZ658" s="20"/>
      <c r="BA658" s="20"/>
      <c r="BB658" s="20"/>
      <c r="BC658" s="20"/>
      <c r="BD658" s="20"/>
      <c r="BE658" s="20"/>
      <c r="BF658" s="20"/>
      <c r="BG658" s="20"/>
    </row>
    <row r="659" spans="1:59" s="18" customFormat="1" ht="15.75" customHeight="1">
      <c r="A659" s="19"/>
      <c r="B659" s="20"/>
      <c r="C659" s="20"/>
      <c r="D659" s="20"/>
      <c r="E659" s="20"/>
      <c r="F659" s="19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  <c r="AP659" s="20"/>
      <c r="AQ659" s="20"/>
      <c r="AR659" s="20"/>
      <c r="AS659" s="20"/>
      <c r="AT659" s="20"/>
      <c r="AU659" s="20"/>
      <c r="AV659" s="20"/>
      <c r="AW659" s="20"/>
      <c r="AX659" s="20"/>
      <c r="AY659" s="20"/>
      <c r="AZ659" s="20"/>
      <c r="BA659" s="20"/>
      <c r="BB659" s="20"/>
      <c r="BC659" s="20"/>
      <c r="BD659" s="20"/>
      <c r="BE659" s="20"/>
      <c r="BF659" s="20"/>
      <c r="BG659" s="20"/>
    </row>
    <row r="660" spans="1:59" s="18" customFormat="1" ht="15.75" customHeight="1">
      <c r="A660" s="19"/>
      <c r="B660" s="20"/>
      <c r="C660" s="20"/>
      <c r="D660" s="20"/>
      <c r="E660" s="20"/>
      <c r="F660" s="19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  <c r="AP660" s="20"/>
      <c r="AQ660" s="20"/>
      <c r="AR660" s="20"/>
      <c r="AS660" s="20"/>
      <c r="AT660" s="20"/>
      <c r="AU660" s="20"/>
      <c r="AV660" s="20"/>
      <c r="AW660" s="20"/>
      <c r="AX660" s="20"/>
      <c r="AY660" s="20"/>
      <c r="AZ660" s="20"/>
      <c r="BA660" s="20"/>
      <c r="BB660" s="20"/>
      <c r="BC660" s="20"/>
      <c r="BD660" s="20"/>
      <c r="BE660" s="20"/>
      <c r="BF660" s="20"/>
      <c r="BG660" s="20"/>
    </row>
    <row r="661" spans="1:59" s="18" customFormat="1" ht="15.75" customHeight="1">
      <c r="A661" s="19"/>
      <c r="B661" s="20"/>
      <c r="C661" s="20"/>
      <c r="D661" s="20"/>
      <c r="E661" s="20"/>
      <c r="F661" s="19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  <c r="AP661" s="20"/>
      <c r="AQ661" s="20"/>
      <c r="AR661" s="20"/>
      <c r="AS661" s="20"/>
      <c r="AT661" s="20"/>
      <c r="AU661" s="20"/>
      <c r="AV661" s="20"/>
      <c r="AW661" s="20"/>
      <c r="AX661" s="20"/>
      <c r="AY661" s="20"/>
      <c r="AZ661" s="20"/>
      <c r="BA661" s="20"/>
      <c r="BB661" s="20"/>
      <c r="BC661" s="20"/>
      <c r="BD661" s="20"/>
      <c r="BE661" s="20"/>
      <c r="BF661" s="20"/>
      <c r="BG661" s="20"/>
    </row>
    <row r="662" spans="1:59" s="18" customFormat="1" ht="15.75" customHeight="1">
      <c r="A662" s="19"/>
      <c r="B662" s="20"/>
      <c r="C662" s="20"/>
      <c r="D662" s="20"/>
      <c r="E662" s="20"/>
      <c r="F662" s="19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  <c r="AP662" s="20"/>
      <c r="AQ662" s="20"/>
      <c r="AR662" s="20"/>
      <c r="AS662" s="20"/>
      <c r="AT662" s="20"/>
      <c r="AU662" s="20"/>
      <c r="AV662" s="20"/>
      <c r="AW662" s="20"/>
      <c r="AX662" s="20"/>
      <c r="AY662" s="20"/>
      <c r="AZ662" s="20"/>
      <c r="BA662" s="20"/>
      <c r="BB662" s="20"/>
      <c r="BC662" s="20"/>
      <c r="BD662" s="20"/>
      <c r="BE662" s="20"/>
      <c r="BF662" s="20"/>
      <c r="BG662" s="20"/>
    </row>
    <row r="663" spans="1:59" s="18" customFormat="1" ht="15.75" customHeight="1">
      <c r="A663" s="19"/>
      <c r="B663" s="20"/>
      <c r="C663" s="20"/>
      <c r="D663" s="20"/>
      <c r="E663" s="20"/>
      <c r="F663" s="19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  <c r="AP663" s="20"/>
      <c r="AQ663" s="20"/>
      <c r="AR663" s="20"/>
      <c r="AS663" s="20"/>
      <c r="AT663" s="20"/>
      <c r="AU663" s="20"/>
      <c r="AV663" s="20"/>
      <c r="AW663" s="20"/>
      <c r="AX663" s="20"/>
      <c r="AY663" s="20"/>
      <c r="AZ663" s="20"/>
      <c r="BA663" s="20"/>
      <c r="BB663" s="20"/>
      <c r="BC663" s="20"/>
      <c r="BD663" s="20"/>
      <c r="BE663" s="20"/>
      <c r="BF663" s="20"/>
      <c r="BG663" s="20"/>
    </row>
    <row r="664" spans="1:59" s="18" customFormat="1" ht="15.75" customHeight="1">
      <c r="A664" s="19"/>
      <c r="B664" s="20"/>
      <c r="C664" s="20"/>
      <c r="D664" s="20"/>
      <c r="E664" s="20"/>
      <c r="F664" s="19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  <c r="AP664" s="20"/>
      <c r="AQ664" s="20"/>
      <c r="AR664" s="20"/>
      <c r="AS664" s="20"/>
      <c r="AT664" s="20"/>
      <c r="AU664" s="20"/>
      <c r="AV664" s="20"/>
      <c r="AW664" s="20"/>
      <c r="AX664" s="20"/>
      <c r="AY664" s="20"/>
      <c r="AZ664" s="20"/>
      <c r="BA664" s="20"/>
      <c r="BB664" s="20"/>
      <c r="BC664" s="20"/>
      <c r="BD664" s="20"/>
      <c r="BE664" s="20"/>
      <c r="BF664" s="20"/>
      <c r="BG664" s="20"/>
    </row>
    <row r="665" spans="1:59" s="18" customFormat="1" ht="15.75" customHeight="1">
      <c r="A665" s="19"/>
      <c r="B665" s="20"/>
      <c r="C665" s="20"/>
      <c r="D665" s="20"/>
      <c r="E665" s="20"/>
      <c r="F665" s="19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  <c r="AP665" s="20"/>
      <c r="AQ665" s="20"/>
      <c r="AR665" s="20"/>
      <c r="AS665" s="20"/>
      <c r="AT665" s="20"/>
      <c r="AU665" s="20"/>
      <c r="AV665" s="20"/>
      <c r="AW665" s="20"/>
      <c r="AX665" s="20"/>
      <c r="AY665" s="20"/>
      <c r="AZ665" s="20"/>
      <c r="BA665" s="20"/>
      <c r="BB665" s="20"/>
      <c r="BC665" s="20"/>
      <c r="BD665" s="20"/>
      <c r="BE665" s="20"/>
      <c r="BF665" s="20"/>
      <c r="BG665" s="20"/>
    </row>
    <row r="666" spans="1:59" s="18" customFormat="1" ht="15.75" customHeight="1">
      <c r="A666" s="19"/>
      <c r="B666" s="20"/>
      <c r="C666" s="20"/>
      <c r="D666" s="20"/>
      <c r="E666" s="20"/>
      <c r="F666" s="19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  <c r="AP666" s="20"/>
      <c r="AQ666" s="20"/>
      <c r="AR666" s="20"/>
      <c r="AS666" s="20"/>
      <c r="AT666" s="20"/>
      <c r="AU666" s="20"/>
      <c r="AV666" s="20"/>
      <c r="AW666" s="20"/>
      <c r="AX666" s="20"/>
      <c r="AY666" s="20"/>
      <c r="AZ666" s="20"/>
      <c r="BA666" s="20"/>
      <c r="BB666" s="20"/>
      <c r="BC666" s="20"/>
      <c r="BD666" s="20"/>
      <c r="BE666" s="20"/>
      <c r="BF666" s="20"/>
      <c r="BG666" s="20"/>
    </row>
    <row r="667" spans="1:59" s="18" customFormat="1" ht="15.75" customHeight="1">
      <c r="A667" s="19"/>
      <c r="B667" s="20"/>
      <c r="C667" s="20"/>
      <c r="D667" s="20"/>
      <c r="E667" s="20"/>
      <c r="F667" s="19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  <c r="AP667" s="20"/>
      <c r="AQ667" s="20"/>
      <c r="AR667" s="20"/>
      <c r="AS667" s="20"/>
      <c r="AT667" s="20"/>
      <c r="AU667" s="20"/>
      <c r="AV667" s="20"/>
      <c r="AW667" s="20"/>
      <c r="AX667" s="20"/>
      <c r="AY667" s="20"/>
      <c r="AZ667" s="20"/>
      <c r="BA667" s="20"/>
      <c r="BB667" s="20"/>
      <c r="BC667" s="20"/>
      <c r="BD667" s="20"/>
      <c r="BE667" s="20"/>
      <c r="BF667" s="20"/>
      <c r="BG667" s="20"/>
    </row>
    <row r="668" spans="1:59" s="18" customFormat="1" ht="15.75" customHeight="1">
      <c r="A668" s="19"/>
      <c r="B668" s="20"/>
      <c r="C668" s="20"/>
      <c r="D668" s="20"/>
      <c r="E668" s="20"/>
      <c r="F668" s="19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  <c r="AP668" s="20"/>
      <c r="AQ668" s="20"/>
      <c r="AR668" s="20"/>
      <c r="AS668" s="20"/>
      <c r="AT668" s="20"/>
      <c r="AU668" s="20"/>
      <c r="AV668" s="20"/>
      <c r="AW668" s="20"/>
      <c r="AX668" s="20"/>
      <c r="AY668" s="20"/>
      <c r="AZ668" s="20"/>
      <c r="BA668" s="20"/>
      <c r="BB668" s="20"/>
      <c r="BC668" s="20"/>
      <c r="BD668" s="20"/>
      <c r="BE668" s="20"/>
      <c r="BF668" s="20"/>
      <c r="BG668" s="20"/>
    </row>
    <row r="669" spans="1:59" s="18" customFormat="1" ht="15.75" customHeight="1">
      <c r="A669" s="19"/>
      <c r="B669" s="20"/>
      <c r="C669" s="20"/>
      <c r="D669" s="20"/>
      <c r="E669" s="20"/>
      <c r="F669" s="19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  <c r="AP669" s="20"/>
      <c r="AQ669" s="20"/>
      <c r="AR669" s="20"/>
      <c r="AS669" s="20"/>
      <c r="AT669" s="20"/>
      <c r="AU669" s="20"/>
      <c r="AV669" s="20"/>
      <c r="AW669" s="20"/>
      <c r="AX669" s="20"/>
      <c r="AY669" s="20"/>
      <c r="AZ669" s="20"/>
      <c r="BA669" s="20"/>
      <c r="BB669" s="20"/>
      <c r="BC669" s="20"/>
      <c r="BD669" s="20"/>
      <c r="BE669" s="20"/>
      <c r="BF669" s="20"/>
      <c r="BG669" s="20"/>
    </row>
    <row r="670" spans="1:59" s="18" customFormat="1" ht="15.75" customHeight="1">
      <c r="A670" s="19"/>
      <c r="B670" s="20"/>
      <c r="C670" s="20"/>
      <c r="D670" s="20"/>
      <c r="E670" s="20"/>
      <c r="F670" s="19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  <c r="AP670" s="20"/>
      <c r="AQ670" s="20"/>
      <c r="AR670" s="20"/>
      <c r="AS670" s="20"/>
      <c r="AT670" s="20"/>
      <c r="AU670" s="20"/>
      <c r="AV670" s="20"/>
      <c r="AW670" s="20"/>
      <c r="AX670" s="20"/>
      <c r="AY670" s="20"/>
      <c r="AZ670" s="20"/>
      <c r="BA670" s="20"/>
      <c r="BB670" s="20"/>
      <c r="BC670" s="20"/>
      <c r="BD670" s="20"/>
      <c r="BE670" s="20"/>
      <c r="BF670" s="20"/>
      <c r="BG670" s="20"/>
    </row>
    <row r="671" spans="1:59" s="18" customFormat="1" ht="15.75" customHeight="1">
      <c r="A671" s="19"/>
      <c r="B671" s="20"/>
      <c r="C671" s="20"/>
      <c r="D671" s="20"/>
      <c r="E671" s="20"/>
      <c r="F671" s="19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  <c r="AP671" s="20"/>
      <c r="AQ671" s="20"/>
      <c r="AR671" s="20"/>
      <c r="AS671" s="20"/>
      <c r="AT671" s="20"/>
      <c r="AU671" s="20"/>
      <c r="AV671" s="20"/>
      <c r="AW671" s="20"/>
      <c r="AX671" s="20"/>
      <c r="AY671" s="20"/>
      <c r="AZ671" s="20"/>
      <c r="BA671" s="20"/>
      <c r="BB671" s="20"/>
      <c r="BC671" s="20"/>
      <c r="BD671" s="20"/>
      <c r="BE671" s="20"/>
      <c r="BF671" s="20"/>
      <c r="BG671" s="20"/>
    </row>
    <row r="672" spans="1:59" s="18" customFormat="1" ht="15.75" customHeight="1">
      <c r="A672" s="19"/>
      <c r="B672" s="20"/>
      <c r="C672" s="20"/>
      <c r="D672" s="20"/>
      <c r="E672" s="20"/>
      <c r="F672" s="19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  <c r="AP672" s="20"/>
      <c r="AQ672" s="20"/>
      <c r="AR672" s="20"/>
      <c r="AS672" s="20"/>
      <c r="AT672" s="20"/>
      <c r="AU672" s="20"/>
      <c r="AV672" s="20"/>
      <c r="AW672" s="20"/>
      <c r="AX672" s="20"/>
      <c r="AY672" s="20"/>
      <c r="AZ672" s="20"/>
      <c r="BA672" s="20"/>
      <c r="BB672" s="20"/>
      <c r="BC672" s="20"/>
      <c r="BD672" s="20"/>
      <c r="BE672" s="20"/>
      <c r="BF672" s="20"/>
      <c r="BG672" s="20"/>
    </row>
    <row r="673" spans="1:59" s="18" customFormat="1" ht="15.75" customHeight="1">
      <c r="A673" s="19"/>
      <c r="B673" s="20"/>
      <c r="C673" s="20"/>
      <c r="D673" s="20"/>
      <c r="E673" s="20"/>
      <c r="F673" s="19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  <c r="AP673" s="20"/>
      <c r="AQ673" s="20"/>
      <c r="AR673" s="20"/>
      <c r="AS673" s="20"/>
      <c r="AT673" s="20"/>
      <c r="AU673" s="20"/>
      <c r="AV673" s="20"/>
      <c r="AW673" s="20"/>
      <c r="AX673" s="20"/>
      <c r="AY673" s="20"/>
      <c r="AZ673" s="20"/>
      <c r="BA673" s="20"/>
      <c r="BB673" s="20"/>
      <c r="BC673" s="20"/>
      <c r="BD673" s="20"/>
      <c r="BE673" s="20"/>
      <c r="BF673" s="20"/>
      <c r="BG673" s="20"/>
    </row>
    <row r="674" spans="1:59" s="18" customFormat="1" ht="15.75" customHeight="1">
      <c r="A674" s="19"/>
      <c r="B674" s="20"/>
      <c r="C674" s="20"/>
      <c r="D674" s="20"/>
      <c r="E674" s="20"/>
      <c r="F674" s="19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  <c r="AP674" s="20"/>
      <c r="AQ674" s="20"/>
      <c r="AR674" s="20"/>
      <c r="AS674" s="20"/>
      <c r="AT674" s="20"/>
      <c r="AU674" s="20"/>
      <c r="AV674" s="20"/>
      <c r="AW674" s="20"/>
      <c r="AX674" s="20"/>
      <c r="AY674" s="20"/>
      <c r="AZ674" s="20"/>
      <c r="BA674" s="20"/>
      <c r="BB674" s="20"/>
      <c r="BC674" s="20"/>
      <c r="BD674" s="20"/>
      <c r="BE674" s="20"/>
      <c r="BF674" s="20"/>
      <c r="BG674" s="20"/>
    </row>
    <row r="675" spans="1:59" s="18" customFormat="1" ht="15.75" customHeight="1">
      <c r="A675" s="19"/>
      <c r="B675" s="20"/>
      <c r="C675" s="20"/>
      <c r="D675" s="20"/>
      <c r="E675" s="20"/>
      <c r="F675" s="19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  <c r="AP675" s="20"/>
      <c r="AQ675" s="20"/>
      <c r="AR675" s="20"/>
      <c r="AS675" s="20"/>
      <c r="AT675" s="20"/>
      <c r="AU675" s="20"/>
      <c r="AV675" s="20"/>
      <c r="AW675" s="20"/>
      <c r="AX675" s="20"/>
      <c r="AY675" s="20"/>
      <c r="AZ675" s="20"/>
      <c r="BA675" s="20"/>
      <c r="BB675" s="20"/>
      <c r="BC675" s="20"/>
      <c r="BD675" s="20"/>
      <c r="BE675" s="20"/>
      <c r="BF675" s="20"/>
      <c r="BG675" s="20"/>
    </row>
    <row r="676" spans="1:59" s="18" customFormat="1" ht="15.75" customHeight="1">
      <c r="A676" s="19"/>
      <c r="B676" s="20"/>
      <c r="C676" s="20"/>
      <c r="D676" s="20"/>
      <c r="E676" s="20"/>
      <c r="F676" s="19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  <c r="AP676" s="20"/>
      <c r="AQ676" s="20"/>
      <c r="AR676" s="20"/>
      <c r="AS676" s="20"/>
      <c r="AT676" s="20"/>
      <c r="AU676" s="20"/>
      <c r="AV676" s="20"/>
      <c r="AW676" s="20"/>
      <c r="AX676" s="20"/>
      <c r="AY676" s="20"/>
      <c r="AZ676" s="20"/>
      <c r="BA676" s="20"/>
      <c r="BB676" s="20"/>
      <c r="BC676" s="20"/>
      <c r="BD676" s="20"/>
      <c r="BE676" s="20"/>
      <c r="BF676" s="20"/>
      <c r="BG676" s="20"/>
    </row>
    <row r="677" spans="1:59" s="18" customFormat="1" ht="15.75" customHeight="1">
      <c r="A677" s="19"/>
      <c r="B677" s="20"/>
      <c r="C677" s="20"/>
      <c r="D677" s="20"/>
      <c r="E677" s="20"/>
      <c r="F677" s="19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  <c r="AP677" s="20"/>
      <c r="AQ677" s="20"/>
      <c r="AR677" s="20"/>
      <c r="AS677" s="20"/>
      <c r="AT677" s="20"/>
      <c r="AU677" s="20"/>
      <c r="AV677" s="20"/>
      <c r="AW677" s="20"/>
      <c r="AX677" s="20"/>
      <c r="AY677" s="20"/>
      <c r="AZ677" s="20"/>
      <c r="BA677" s="20"/>
      <c r="BB677" s="20"/>
      <c r="BC677" s="20"/>
      <c r="BD677" s="20"/>
      <c r="BE677" s="20"/>
      <c r="BF677" s="20"/>
      <c r="BG677" s="20"/>
    </row>
    <row r="678" spans="1:59" s="18" customFormat="1" ht="15.75" customHeight="1">
      <c r="A678" s="19"/>
      <c r="B678" s="20"/>
      <c r="C678" s="20"/>
      <c r="D678" s="20"/>
      <c r="E678" s="20"/>
      <c r="F678" s="19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  <c r="AP678" s="20"/>
      <c r="AQ678" s="20"/>
      <c r="AR678" s="20"/>
      <c r="AS678" s="20"/>
      <c r="AT678" s="20"/>
      <c r="AU678" s="20"/>
      <c r="AV678" s="20"/>
      <c r="AW678" s="20"/>
      <c r="AX678" s="20"/>
      <c r="AY678" s="20"/>
      <c r="AZ678" s="20"/>
      <c r="BA678" s="20"/>
      <c r="BB678" s="20"/>
      <c r="BC678" s="20"/>
      <c r="BD678" s="20"/>
      <c r="BE678" s="20"/>
      <c r="BF678" s="20"/>
      <c r="BG678" s="20"/>
    </row>
    <row r="679" spans="1:59" s="18" customFormat="1" ht="15.75" customHeight="1">
      <c r="A679" s="19"/>
      <c r="B679" s="20"/>
      <c r="C679" s="20"/>
      <c r="D679" s="20"/>
      <c r="E679" s="20"/>
      <c r="F679" s="19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  <c r="AP679" s="20"/>
      <c r="AQ679" s="20"/>
      <c r="AR679" s="20"/>
      <c r="AS679" s="20"/>
      <c r="AT679" s="20"/>
      <c r="AU679" s="20"/>
      <c r="AV679" s="20"/>
      <c r="AW679" s="20"/>
      <c r="AX679" s="20"/>
      <c r="AY679" s="20"/>
      <c r="AZ679" s="20"/>
      <c r="BA679" s="20"/>
      <c r="BB679" s="20"/>
      <c r="BC679" s="20"/>
      <c r="BD679" s="20"/>
      <c r="BE679" s="20"/>
      <c r="BF679" s="20"/>
      <c r="BG679" s="20"/>
    </row>
    <row r="680" spans="1:59" s="18" customFormat="1" ht="15.75" customHeight="1">
      <c r="A680" s="19"/>
      <c r="B680" s="20"/>
      <c r="C680" s="20"/>
      <c r="D680" s="20"/>
      <c r="E680" s="20"/>
      <c r="F680" s="19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  <c r="AP680" s="20"/>
      <c r="AQ680" s="20"/>
      <c r="AR680" s="20"/>
      <c r="AS680" s="20"/>
      <c r="AT680" s="20"/>
      <c r="AU680" s="20"/>
      <c r="AV680" s="20"/>
      <c r="AW680" s="20"/>
      <c r="AX680" s="20"/>
      <c r="AY680" s="20"/>
      <c r="AZ680" s="20"/>
      <c r="BA680" s="20"/>
      <c r="BB680" s="20"/>
      <c r="BC680" s="20"/>
      <c r="BD680" s="20"/>
      <c r="BE680" s="20"/>
      <c r="BF680" s="20"/>
      <c r="BG680" s="20"/>
    </row>
    <row r="681" spans="1:59" s="18" customFormat="1" ht="15.75" customHeight="1">
      <c r="A681" s="19"/>
      <c r="B681" s="20"/>
      <c r="C681" s="20"/>
      <c r="D681" s="20"/>
      <c r="E681" s="20"/>
      <c r="F681" s="19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  <c r="AP681" s="20"/>
      <c r="AQ681" s="20"/>
      <c r="AR681" s="20"/>
      <c r="AS681" s="20"/>
      <c r="AT681" s="20"/>
      <c r="AU681" s="20"/>
      <c r="AV681" s="20"/>
      <c r="AW681" s="20"/>
      <c r="AX681" s="20"/>
      <c r="AY681" s="20"/>
      <c r="AZ681" s="20"/>
      <c r="BA681" s="20"/>
      <c r="BB681" s="20"/>
      <c r="BC681" s="20"/>
      <c r="BD681" s="20"/>
      <c r="BE681" s="20"/>
      <c r="BF681" s="20"/>
      <c r="BG681" s="20"/>
    </row>
    <row r="682" spans="1:59" s="18" customFormat="1" ht="15.75" customHeight="1">
      <c r="A682" s="19"/>
      <c r="B682" s="20"/>
      <c r="C682" s="20"/>
      <c r="D682" s="20"/>
      <c r="E682" s="20"/>
      <c r="F682" s="19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  <c r="AP682" s="20"/>
      <c r="AQ682" s="20"/>
      <c r="AR682" s="20"/>
      <c r="AS682" s="20"/>
      <c r="AT682" s="20"/>
      <c r="AU682" s="20"/>
      <c r="AV682" s="20"/>
      <c r="AW682" s="20"/>
      <c r="AX682" s="20"/>
      <c r="AY682" s="20"/>
      <c r="AZ682" s="20"/>
      <c r="BA682" s="20"/>
      <c r="BB682" s="20"/>
      <c r="BC682" s="20"/>
      <c r="BD682" s="20"/>
      <c r="BE682" s="20"/>
      <c r="BF682" s="20"/>
      <c r="BG682" s="20"/>
    </row>
    <row r="683" spans="1:59" s="18" customFormat="1" ht="15.75" customHeight="1">
      <c r="A683" s="19"/>
      <c r="B683" s="20"/>
      <c r="C683" s="20"/>
      <c r="D683" s="20"/>
      <c r="E683" s="20"/>
      <c r="F683" s="19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  <c r="AP683" s="20"/>
      <c r="AQ683" s="20"/>
      <c r="AR683" s="20"/>
      <c r="AS683" s="20"/>
      <c r="AT683" s="20"/>
      <c r="AU683" s="20"/>
      <c r="AV683" s="20"/>
      <c r="AW683" s="20"/>
      <c r="AX683" s="20"/>
      <c r="AY683" s="20"/>
      <c r="AZ683" s="20"/>
      <c r="BA683" s="20"/>
      <c r="BB683" s="20"/>
      <c r="BC683" s="20"/>
      <c r="BD683" s="20"/>
      <c r="BE683" s="20"/>
      <c r="BF683" s="20"/>
      <c r="BG683" s="20"/>
    </row>
    <row r="684" spans="1:59" s="18" customFormat="1" ht="15.75" customHeight="1">
      <c r="A684" s="19"/>
      <c r="B684" s="20"/>
      <c r="C684" s="20"/>
      <c r="D684" s="20"/>
      <c r="E684" s="20"/>
      <c r="F684" s="19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  <c r="AP684" s="20"/>
      <c r="AQ684" s="20"/>
      <c r="AR684" s="20"/>
      <c r="AS684" s="20"/>
      <c r="AT684" s="20"/>
      <c r="AU684" s="20"/>
      <c r="AV684" s="20"/>
      <c r="AW684" s="20"/>
      <c r="AX684" s="20"/>
      <c r="AY684" s="20"/>
      <c r="AZ684" s="20"/>
      <c r="BA684" s="20"/>
      <c r="BB684" s="20"/>
      <c r="BC684" s="20"/>
      <c r="BD684" s="20"/>
      <c r="BE684" s="20"/>
      <c r="BF684" s="20"/>
      <c r="BG684" s="20"/>
    </row>
    <row r="685" spans="1:59" s="18" customFormat="1" ht="15.75" customHeight="1">
      <c r="A685" s="19"/>
      <c r="B685" s="20"/>
      <c r="C685" s="20"/>
      <c r="D685" s="20"/>
      <c r="E685" s="20"/>
      <c r="F685" s="19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  <c r="AP685" s="20"/>
      <c r="AQ685" s="20"/>
      <c r="AR685" s="20"/>
      <c r="AS685" s="20"/>
      <c r="AT685" s="20"/>
      <c r="AU685" s="20"/>
      <c r="AV685" s="20"/>
      <c r="AW685" s="20"/>
      <c r="AX685" s="20"/>
      <c r="AY685" s="20"/>
      <c r="AZ685" s="20"/>
      <c r="BA685" s="20"/>
      <c r="BB685" s="20"/>
      <c r="BC685" s="20"/>
      <c r="BD685" s="20"/>
      <c r="BE685" s="20"/>
      <c r="BF685" s="20"/>
      <c r="BG685" s="20"/>
    </row>
    <row r="686" spans="1:59" s="18" customFormat="1" ht="15.75" customHeight="1">
      <c r="A686" s="19"/>
      <c r="B686" s="20"/>
      <c r="C686" s="20"/>
      <c r="D686" s="20"/>
      <c r="E686" s="20"/>
      <c r="F686" s="19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  <c r="AP686" s="20"/>
      <c r="AQ686" s="20"/>
      <c r="AR686" s="20"/>
      <c r="AS686" s="20"/>
      <c r="AT686" s="20"/>
      <c r="AU686" s="20"/>
      <c r="AV686" s="20"/>
      <c r="AW686" s="20"/>
      <c r="AX686" s="20"/>
      <c r="AY686" s="20"/>
      <c r="AZ686" s="20"/>
      <c r="BA686" s="20"/>
      <c r="BB686" s="20"/>
      <c r="BC686" s="20"/>
      <c r="BD686" s="20"/>
      <c r="BE686" s="20"/>
      <c r="BF686" s="20"/>
      <c r="BG686" s="20"/>
    </row>
    <row r="687" spans="1:59" s="18" customFormat="1" ht="15.75" customHeight="1">
      <c r="A687" s="19"/>
      <c r="B687" s="20"/>
      <c r="C687" s="20"/>
      <c r="D687" s="20"/>
      <c r="E687" s="20"/>
      <c r="F687" s="19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  <c r="AP687" s="20"/>
      <c r="AQ687" s="20"/>
      <c r="AR687" s="20"/>
      <c r="AS687" s="20"/>
      <c r="AT687" s="20"/>
      <c r="AU687" s="20"/>
      <c r="AV687" s="20"/>
      <c r="AW687" s="20"/>
      <c r="AX687" s="20"/>
      <c r="AY687" s="20"/>
      <c r="AZ687" s="20"/>
      <c r="BA687" s="20"/>
      <c r="BB687" s="20"/>
      <c r="BC687" s="20"/>
      <c r="BD687" s="20"/>
      <c r="BE687" s="20"/>
      <c r="BF687" s="20"/>
      <c r="BG687" s="20"/>
    </row>
    <row r="688" spans="1:59" s="18" customFormat="1" ht="15.75" customHeight="1">
      <c r="A688" s="19"/>
      <c r="B688" s="20"/>
      <c r="C688" s="20"/>
      <c r="D688" s="20"/>
      <c r="E688" s="20"/>
      <c r="F688" s="19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  <c r="AP688" s="20"/>
      <c r="AQ688" s="20"/>
      <c r="AR688" s="20"/>
      <c r="AS688" s="20"/>
      <c r="AT688" s="20"/>
      <c r="AU688" s="20"/>
      <c r="AV688" s="20"/>
      <c r="AW688" s="20"/>
      <c r="AX688" s="20"/>
      <c r="AY688" s="20"/>
      <c r="AZ688" s="20"/>
      <c r="BA688" s="20"/>
      <c r="BB688" s="20"/>
      <c r="BC688" s="20"/>
      <c r="BD688" s="20"/>
      <c r="BE688" s="20"/>
      <c r="BF688" s="20"/>
      <c r="BG688" s="20"/>
    </row>
    <row r="689" spans="1:59" s="18" customFormat="1" ht="15.75" customHeight="1">
      <c r="A689" s="19"/>
      <c r="B689" s="20"/>
      <c r="C689" s="20"/>
      <c r="D689" s="20"/>
      <c r="E689" s="20"/>
      <c r="F689" s="19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  <c r="AP689" s="20"/>
      <c r="AQ689" s="20"/>
      <c r="AR689" s="20"/>
      <c r="AS689" s="20"/>
      <c r="AT689" s="20"/>
      <c r="AU689" s="20"/>
      <c r="AV689" s="20"/>
      <c r="AW689" s="20"/>
      <c r="AX689" s="20"/>
      <c r="AY689" s="20"/>
      <c r="AZ689" s="20"/>
      <c r="BA689" s="20"/>
      <c r="BB689" s="20"/>
      <c r="BC689" s="20"/>
      <c r="BD689" s="20"/>
      <c r="BE689" s="20"/>
      <c r="BF689" s="20"/>
      <c r="BG689" s="20"/>
    </row>
    <row r="690" spans="1:59" s="18" customFormat="1" ht="15.75" customHeight="1">
      <c r="A690" s="19"/>
      <c r="B690" s="20"/>
      <c r="C690" s="20"/>
      <c r="D690" s="20"/>
      <c r="E690" s="20"/>
      <c r="F690" s="19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  <c r="AP690" s="20"/>
      <c r="AQ690" s="20"/>
      <c r="AR690" s="20"/>
      <c r="AS690" s="20"/>
      <c r="AT690" s="20"/>
      <c r="AU690" s="20"/>
      <c r="AV690" s="20"/>
      <c r="AW690" s="20"/>
      <c r="AX690" s="20"/>
      <c r="AY690" s="20"/>
      <c r="AZ690" s="20"/>
      <c r="BA690" s="20"/>
      <c r="BB690" s="20"/>
      <c r="BC690" s="20"/>
      <c r="BD690" s="20"/>
      <c r="BE690" s="20"/>
      <c r="BF690" s="20"/>
      <c r="BG690" s="20"/>
    </row>
    <row r="691" spans="1:59" s="18" customFormat="1" ht="15.75" customHeight="1">
      <c r="A691" s="19"/>
      <c r="B691" s="20"/>
      <c r="C691" s="20"/>
      <c r="D691" s="20"/>
      <c r="E691" s="20"/>
      <c r="F691" s="19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  <c r="AP691" s="20"/>
      <c r="AQ691" s="20"/>
      <c r="AR691" s="20"/>
      <c r="AS691" s="20"/>
      <c r="AT691" s="20"/>
      <c r="AU691" s="20"/>
      <c r="AV691" s="20"/>
      <c r="AW691" s="20"/>
      <c r="AX691" s="20"/>
      <c r="AY691" s="20"/>
      <c r="AZ691" s="20"/>
      <c r="BA691" s="20"/>
      <c r="BB691" s="20"/>
      <c r="BC691" s="20"/>
      <c r="BD691" s="20"/>
      <c r="BE691" s="20"/>
      <c r="BF691" s="20"/>
      <c r="BG691" s="20"/>
    </row>
    <row r="692" spans="1:59" s="18" customFormat="1" ht="15.75" customHeight="1">
      <c r="A692" s="19"/>
      <c r="B692" s="20"/>
      <c r="C692" s="20"/>
      <c r="D692" s="20"/>
      <c r="E692" s="20"/>
      <c r="F692" s="19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  <c r="AP692" s="20"/>
      <c r="AQ692" s="20"/>
      <c r="AR692" s="20"/>
      <c r="AS692" s="20"/>
      <c r="AT692" s="20"/>
      <c r="AU692" s="20"/>
      <c r="AV692" s="20"/>
      <c r="AW692" s="20"/>
      <c r="AX692" s="20"/>
      <c r="AY692" s="20"/>
      <c r="AZ692" s="20"/>
      <c r="BA692" s="20"/>
      <c r="BB692" s="20"/>
      <c r="BC692" s="20"/>
      <c r="BD692" s="20"/>
      <c r="BE692" s="20"/>
      <c r="BF692" s="20"/>
      <c r="BG692" s="20"/>
    </row>
    <row r="693" spans="1:59" s="18" customFormat="1" ht="15.75" customHeight="1">
      <c r="A693" s="19"/>
      <c r="B693" s="20"/>
      <c r="C693" s="20"/>
      <c r="D693" s="20"/>
      <c r="E693" s="20"/>
      <c r="F693" s="19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  <c r="AP693" s="20"/>
      <c r="AQ693" s="20"/>
      <c r="AR693" s="20"/>
      <c r="AS693" s="20"/>
      <c r="AT693" s="20"/>
      <c r="AU693" s="20"/>
      <c r="AV693" s="20"/>
      <c r="AW693" s="20"/>
      <c r="AX693" s="20"/>
      <c r="AY693" s="20"/>
      <c r="AZ693" s="20"/>
      <c r="BA693" s="20"/>
      <c r="BB693" s="20"/>
      <c r="BC693" s="20"/>
      <c r="BD693" s="20"/>
      <c r="BE693" s="20"/>
      <c r="BF693" s="20"/>
      <c r="BG693" s="20"/>
    </row>
    <row r="694" spans="1:59" s="18" customFormat="1" ht="15.75" customHeight="1">
      <c r="A694" s="19"/>
      <c r="B694" s="20"/>
      <c r="C694" s="20"/>
      <c r="D694" s="20"/>
      <c r="E694" s="20"/>
      <c r="F694" s="19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  <c r="AP694" s="20"/>
      <c r="AQ694" s="20"/>
      <c r="AR694" s="20"/>
      <c r="AS694" s="20"/>
      <c r="AT694" s="20"/>
      <c r="AU694" s="20"/>
      <c r="AV694" s="20"/>
      <c r="AW694" s="20"/>
      <c r="AX694" s="20"/>
      <c r="AY694" s="20"/>
      <c r="AZ694" s="20"/>
      <c r="BA694" s="20"/>
      <c r="BB694" s="20"/>
      <c r="BC694" s="20"/>
      <c r="BD694" s="20"/>
      <c r="BE694" s="20"/>
      <c r="BF694" s="20"/>
      <c r="BG694" s="20"/>
    </row>
    <row r="695" spans="1:59" s="18" customFormat="1" ht="15.75" customHeight="1">
      <c r="A695" s="19"/>
      <c r="B695" s="20"/>
      <c r="C695" s="20"/>
      <c r="D695" s="20"/>
      <c r="E695" s="20"/>
      <c r="F695" s="19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  <c r="AP695" s="20"/>
      <c r="AQ695" s="20"/>
      <c r="AR695" s="20"/>
      <c r="AS695" s="20"/>
      <c r="AT695" s="20"/>
      <c r="AU695" s="20"/>
      <c r="AV695" s="20"/>
      <c r="AW695" s="20"/>
      <c r="AX695" s="20"/>
      <c r="AY695" s="20"/>
      <c r="AZ695" s="20"/>
      <c r="BA695" s="20"/>
      <c r="BB695" s="20"/>
      <c r="BC695" s="20"/>
      <c r="BD695" s="20"/>
      <c r="BE695" s="20"/>
      <c r="BF695" s="20"/>
      <c r="BG695" s="20"/>
    </row>
    <row r="696" spans="1:59" s="18" customFormat="1" ht="15.75" customHeight="1">
      <c r="A696" s="19"/>
      <c r="B696" s="20"/>
      <c r="C696" s="20"/>
      <c r="D696" s="20"/>
      <c r="E696" s="20"/>
      <c r="F696" s="19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  <c r="AP696" s="20"/>
      <c r="AQ696" s="20"/>
      <c r="AR696" s="20"/>
      <c r="AS696" s="20"/>
      <c r="AT696" s="20"/>
      <c r="AU696" s="20"/>
      <c r="AV696" s="20"/>
      <c r="AW696" s="20"/>
      <c r="AX696" s="20"/>
      <c r="AY696" s="20"/>
      <c r="AZ696" s="20"/>
      <c r="BA696" s="20"/>
      <c r="BB696" s="20"/>
      <c r="BC696" s="20"/>
      <c r="BD696" s="20"/>
      <c r="BE696" s="20"/>
      <c r="BF696" s="20"/>
      <c r="BG696" s="20"/>
    </row>
    <row r="697" spans="1:59" s="18" customFormat="1" ht="15.75" customHeight="1">
      <c r="A697" s="19"/>
      <c r="B697" s="20"/>
      <c r="C697" s="20"/>
      <c r="D697" s="20"/>
      <c r="E697" s="20"/>
      <c r="F697" s="19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  <c r="AP697" s="20"/>
      <c r="AQ697" s="20"/>
      <c r="AR697" s="20"/>
      <c r="AS697" s="20"/>
      <c r="AT697" s="20"/>
      <c r="AU697" s="20"/>
      <c r="AV697" s="20"/>
      <c r="AW697" s="20"/>
      <c r="AX697" s="20"/>
      <c r="AY697" s="20"/>
      <c r="AZ697" s="20"/>
      <c r="BA697" s="20"/>
      <c r="BB697" s="20"/>
      <c r="BC697" s="20"/>
      <c r="BD697" s="20"/>
      <c r="BE697" s="20"/>
      <c r="BF697" s="20"/>
      <c r="BG697" s="20"/>
    </row>
    <row r="698" spans="1:59" s="18" customFormat="1" ht="15.75" customHeight="1">
      <c r="A698" s="19"/>
      <c r="B698" s="20"/>
      <c r="C698" s="20"/>
      <c r="D698" s="20"/>
      <c r="E698" s="20"/>
      <c r="F698" s="19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  <c r="AP698" s="20"/>
      <c r="AQ698" s="20"/>
      <c r="AR698" s="20"/>
      <c r="AS698" s="20"/>
      <c r="AT698" s="20"/>
      <c r="AU698" s="20"/>
      <c r="AV698" s="20"/>
      <c r="AW698" s="20"/>
      <c r="AX698" s="20"/>
      <c r="AY698" s="20"/>
      <c r="AZ698" s="20"/>
      <c r="BA698" s="20"/>
      <c r="BB698" s="20"/>
      <c r="BC698" s="20"/>
      <c r="BD698" s="20"/>
      <c r="BE698" s="20"/>
      <c r="BF698" s="20"/>
      <c r="BG698" s="20"/>
    </row>
    <row r="699" spans="1:59" s="18" customFormat="1" ht="15.75" customHeight="1">
      <c r="A699" s="19"/>
      <c r="B699" s="20"/>
      <c r="C699" s="20"/>
      <c r="D699" s="20"/>
      <c r="E699" s="20"/>
      <c r="F699" s="19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  <c r="AP699" s="20"/>
      <c r="AQ699" s="20"/>
      <c r="AR699" s="20"/>
      <c r="AS699" s="20"/>
      <c r="AT699" s="20"/>
      <c r="AU699" s="20"/>
      <c r="AV699" s="20"/>
      <c r="AW699" s="20"/>
      <c r="AX699" s="20"/>
      <c r="AY699" s="20"/>
      <c r="AZ699" s="20"/>
      <c r="BA699" s="20"/>
      <c r="BB699" s="20"/>
      <c r="BC699" s="20"/>
      <c r="BD699" s="20"/>
      <c r="BE699" s="20"/>
      <c r="BF699" s="20"/>
      <c r="BG699" s="20"/>
    </row>
    <row r="700" spans="1:59" s="18" customFormat="1" ht="15.75" customHeight="1">
      <c r="A700" s="19"/>
      <c r="B700" s="20"/>
      <c r="C700" s="20"/>
      <c r="D700" s="20"/>
      <c r="E700" s="20"/>
      <c r="F700" s="19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  <c r="AP700" s="20"/>
      <c r="AQ700" s="20"/>
      <c r="AR700" s="20"/>
      <c r="AS700" s="20"/>
      <c r="AT700" s="20"/>
      <c r="AU700" s="20"/>
      <c r="AV700" s="20"/>
      <c r="AW700" s="20"/>
      <c r="AX700" s="20"/>
      <c r="AY700" s="20"/>
      <c r="AZ700" s="20"/>
      <c r="BA700" s="20"/>
      <c r="BB700" s="20"/>
      <c r="BC700" s="20"/>
      <c r="BD700" s="20"/>
      <c r="BE700" s="20"/>
      <c r="BF700" s="20"/>
      <c r="BG700" s="20"/>
    </row>
    <row r="701" spans="1:59" s="18" customFormat="1" ht="15.75" customHeight="1">
      <c r="A701" s="19"/>
      <c r="B701" s="20"/>
      <c r="C701" s="20"/>
      <c r="D701" s="20"/>
      <c r="E701" s="20"/>
      <c r="F701" s="19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  <c r="AP701" s="20"/>
      <c r="AQ701" s="20"/>
      <c r="AR701" s="20"/>
      <c r="AS701" s="20"/>
      <c r="AT701" s="20"/>
      <c r="AU701" s="20"/>
      <c r="AV701" s="20"/>
      <c r="AW701" s="20"/>
      <c r="AX701" s="20"/>
      <c r="AY701" s="20"/>
      <c r="AZ701" s="20"/>
      <c r="BA701" s="20"/>
      <c r="BB701" s="20"/>
      <c r="BC701" s="20"/>
      <c r="BD701" s="20"/>
      <c r="BE701" s="20"/>
      <c r="BF701" s="20"/>
      <c r="BG701" s="20"/>
    </row>
    <row r="702" spans="1:59" s="18" customFormat="1" ht="15.75" customHeight="1">
      <c r="A702" s="19"/>
      <c r="B702" s="20"/>
      <c r="C702" s="20"/>
      <c r="D702" s="20"/>
      <c r="E702" s="20"/>
      <c r="F702" s="19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  <c r="AP702" s="20"/>
      <c r="AQ702" s="20"/>
      <c r="AR702" s="20"/>
      <c r="AS702" s="20"/>
      <c r="AT702" s="20"/>
      <c r="AU702" s="20"/>
      <c r="AV702" s="20"/>
      <c r="AW702" s="20"/>
      <c r="AX702" s="20"/>
      <c r="AY702" s="20"/>
      <c r="AZ702" s="20"/>
      <c r="BA702" s="20"/>
      <c r="BB702" s="20"/>
      <c r="BC702" s="20"/>
      <c r="BD702" s="20"/>
      <c r="BE702" s="20"/>
      <c r="BF702" s="20"/>
      <c r="BG702" s="20"/>
    </row>
    <row r="703" spans="1:59" s="18" customFormat="1" ht="15.75" customHeight="1">
      <c r="A703" s="19"/>
      <c r="B703" s="20"/>
      <c r="C703" s="20"/>
      <c r="D703" s="20"/>
      <c r="E703" s="20"/>
      <c r="F703" s="19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  <c r="AP703" s="20"/>
      <c r="AQ703" s="20"/>
      <c r="AR703" s="20"/>
      <c r="AS703" s="20"/>
      <c r="AT703" s="20"/>
      <c r="AU703" s="20"/>
      <c r="AV703" s="20"/>
      <c r="AW703" s="20"/>
      <c r="AX703" s="20"/>
      <c r="AY703" s="20"/>
      <c r="AZ703" s="20"/>
      <c r="BA703" s="20"/>
      <c r="BB703" s="20"/>
      <c r="BC703" s="20"/>
      <c r="BD703" s="20"/>
      <c r="BE703" s="20"/>
      <c r="BF703" s="20"/>
      <c r="BG703" s="20"/>
    </row>
    <row r="704" spans="1:59" s="18" customFormat="1" ht="15.75" customHeight="1">
      <c r="A704" s="19"/>
      <c r="B704" s="20"/>
      <c r="C704" s="20"/>
      <c r="D704" s="20"/>
      <c r="E704" s="20"/>
      <c r="F704" s="19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  <c r="AP704" s="20"/>
      <c r="AQ704" s="20"/>
      <c r="AR704" s="20"/>
      <c r="AS704" s="20"/>
      <c r="AT704" s="20"/>
      <c r="AU704" s="20"/>
      <c r="AV704" s="20"/>
      <c r="AW704" s="20"/>
      <c r="AX704" s="20"/>
      <c r="AY704" s="20"/>
      <c r="AZ704" s="20"/>
      <c r="BA704" s="20"/>
      <c r="BB704" s="20"/>
      <c r="BC704" s="20"/>
      <c r="BD704" s="20"/>
      <c r="BE704" s="20"/>
      <c r="BF704" s="20"/>
      <c r="BG704" s="20"/>
    </row>
    <row r="705" spans="1:59" s="18" customFormat="1" ht="15.75" customHeight="1">
      <c r="A705" s="19"/>
      <c r="B705" s="20"/>
      <c r="C705" s="20"/>
      <c r="D705" s="20"/>
      <c r="E705" s="20"/>
      <c r="F705" s="19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  <c r="AP705" s="20"/>
      <c r="AQ705" s="20"/>
      <c r="AR705" s="20"/>
      <c r="AS705" s="20"/>
      <c r="AT705" s="20"/>
      <c r="AU705" s="20"/>
      <c r="AV705" s="20"/>
      <c r="AW705" s="20"/>
      <c r="AX705" s="20"/>
      <c r="AY705" s="20"/>
      <c r="AZ705" s="20"/>
      <c r="BA705" s="20"/>
      <c r="BB705" s="20"/>
      <c r="BC705" s="20"/>
      <c r="BD705" s="20"/>
      <c r="BE705" s="20"/>
      <c r="BF705" s="20"/>
      <c r="BG705" s="20"/>
    </row>
    <row r="706" spans="1:59" s="18" customFormat="1" ht="15.75" customHeight="1">
      <c r="A706" s="19"/>
      <c r="B706" s="20"/>
      <c r="C706" s="20"/>
      <c r="D706" s="20"/>
      <c r="E706" s="20"/>
      <c r="F706" s="19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  <c r="AP706" s="20"/>
      <c r="AQ706" s="20"/>
      <c r="AR706" s="20"/>
      <c r="AS706" s="20"/>
      <c r="AT706" s="20"/>
      <c r="AU706" s="20"/>
      <c r="AV706" s="20"/>
      <c r="AW706" s="20"/>
      <c r="AX706" s="20"/>
      <c r="AY706" s="20"/>
      <c r="AZ706" s="20"/>
      <c r="BA706" s="20"/>
      <c r="BB706" s="20"/>
      <c r="BC706" s="20"/>
      <c r="BD706" s="20"/>
      <c r="BE706" s="20"/>
      <c r="BF706" s="20"/>
      <c r="BG706" s="20"/>
    </row>
    <row r="707" spans="1:59" s="18" customFormat="1" ht="15.75" customHeight="1">
      <c r="A707" s="19"/>
      <c r="B707" s="20"/>
      <c r="C707" s="20"/>
      <c r="D707" s="20"/>
      <c r="E707" s="20"/>
      <c r="F707" s="19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  <c r="AP707" s="20"/>
      <c r="AQ707" s="20"/>
      <c r="AR707" s="20"/>
      <c r="AS707" s="20"/>
      <c r="AT707" s="20"/>
      <c r="AU707" s="20"/>
      <c r="AV707" s="20"/>
      <c r="AW707" s="20"/>
      <c r="AX707" s="20"/>
      <c r="AY707" s="20"/>
      <c r="AZ707" s="20"/>
      <c r="BA707" s="20"/>
      <c r="BB707" s="20"/>
      <c r="BC707" s="20"/>
      <c r="BD707" s="20"/>
      <c r="BE707" s="20"/>
      <c r="BF707" s="20"/>
      <c r="BG707" s="20"/>
    </row>
    <row r="708" spans="1:59" s="18" customFormat="1" ht="15.75" customHeight="1">
      <c r="A708" s="19"/>
      <c r="B708" s="20"/>
      <c r="C708" s="20"/>
      <c r="D708" s="20"/>
      <c r="E708" s="20"/>
      <c r="F708" s="19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  <c r="AP708" s="20"/>
      <c r="AQ708" s="20"/>
      <c r="AR708" s="20"/>
      <c r="AS708" s="20"/>
      <c r="AT708" s="20"/>
      <c r="AU708" s="20"/>
      <c r="AV708" s="20"/>
      <c r="AW708" s="20"/>
      <c r="AX708" s="20"/>
      <c r="AY708" s="20"/>
      <c r="AZ708" s="20"/>
      <c r="BA708" s="20"/>
      <c r="BB708" s="20"/>
      <c r="BC708" s="20"/>
      <c r="BD708" s="20"/>
      <c r="BE708" s="20"/>
      <c r="BF708" s="20"/>
      <c r="BG708" s="20"/>
    </row>
    <row r="709" spans="1:59" s="18" customFormat="1" ht="15.75" customHeight="1">
      <c r="A709" s="19"/>
      <c r="B709" s="20"/>
      <c r="C709" s="20"/>
      <c r="D709" s="20"/>
      <c r="E709" s="20"/>
      <c r="F709" s="19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  <c r="AP709" s="20"/>
      <c r="AQ709" s="20"/>
      <c r="AR709" s="20"/>
      <c r="AS709" s="20"/>
      <c r="AT709" s="20"/>
      <c r="AU709" s="20"/>
      <c r="AV709" s="20"/>
      <c r="AW709" s="20"/>
      <c r="AX709" s="20"/>
      <c r="AY709" s="20"/>
      <c r="AZ709" s="20"/>
      <c r="BA709" s="20"/>
      <c r="BB709" s="20"/>
      <c r="BC709" s="20"/>
      <c r="BD709" s="20"/>
      <c r="BE709" s="20"/>
      <c r="BF709" s="20"/>
      <c r="BG709" s="20"/>
    </row>
    <row r="710" spans="1:59" s="18" customFormat="1" ht="15.75" customHeight="1">
      <c r="A710" s="19"/>
      <c r="B710" s="20"/>
      <c r="C710" s="20"/>
      <c r="D710" s="20"/>
      <c r="E710" s="20"/>
      <c r="F710" s="19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  <c r="AP710" s="20"/>
      <c r="AQ710" s="20"/>
      <c r="AR710" s="20"/>
      <c r="AS710" s="20"/>
      <c r="AT710" s="20"/>
      <c r="AU710" s="20"/>
      <c r="AV710" s="20"/>
      <c r="AW710" s="20"/>
      <c r="AX710" s="20"/>
      <c r="AY710" s="20"/>
      <c r="AZ710" s="20"/>
      <c r="BA710" s="20"/>
      <c r="BB710" s="20"/>
      <c r="BC710" s="20"/>
      <c r="BD710" s="20"/>
      <c r="BE710" s="20"/>
      <c r="BF710" s="20"/>
      <c r="BG710" s="20"/>
    </row>
    <row r="711" spans="1:59" s="18" customFormat="1" ht="15.75" customHeight="1">
      <c r="A711" s="19"/>
      <c r="B711" s="20"/>
      <c r="C711" s="20"/>
      <c r="D711" s="20"/>
      <c r="E711" s="20"/>
      <c r="F711" s="19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  <c r="AP711" s="20"/>
      <c r="AQ711" s="20"/>
      <c r="AR711" s="20"/>
      <c r="AS711" s="20"/>
      <c r="AT711" s="20"/>
      <c r="AU711" s="20"/>
      <c r="AV711" s="20"/>
      <c r="AW711" s="20"/>
      <c r="AX711" s="20"/>
      <c r="AY711" s="20"/>
      <c r="AZ711" s="20"/>
      <c r="BA711" s="20"/>
      <c r="BB711" s="20"/>
      <c r="BC711" s="20"/>
      <c r="BD711" s="20"/>
      <c r="BE711" s="20"/>
      <c r="BF711" s="20"/>
      <c r="BG711" s="20"/>
    </row>
    <row r="712" spans="1:59" s="18" customFormat="1" ht="15.75" customHeight="1">
      <c r="A712" s="19"/>
      <c r="B712" s="20"/>
      <c r="C712" s="20"/>
      <c r="D712" s="20"/>
      <c r="E712" s="20"/>
      <c r="F712" s="19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  <c r="AP712" s="20"/>
      <c r="AQ712" s="20"/>
      <c r="AR712" s="20"/>
      <c r="AS712" s="20"/>
      <c r="AT712" s="20"/>
      <c r="AU712" s="20"/>
      <c r="AV712" s="20"/>
      <c r="AW712" s="20"/>
      <c r="AX712" s="20"/>
      <c r="AY712" s="20"/>
      <c r="AZ712" s="20"/>
      <c r="BA712" s="20"/>
      <c r="BB712" s="20"/>
      <c r="BC712" s="20"/>
      <c r="BD712" s="20"/>
      <c r="BE712" s="20"/>
      <c r="BF712" s="20"/>
      <c r="BG712" s="20"/>
    </row>
    <row r="713" spans="1:59" s="18" customFormat="1" ht="15.75" customHeight="1">
      <c r="A713" s="19"/>
      <c r="B713" s="20"/>
      <c r="C713" s="20"/>
      <c r="D713" s="20"/>
      <c r="E713" s="20"/>
      <c r="F713" s="19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  <c r="AP713" s="20"/>
      <c r="AQ713" s="20"/>
      <c r="AR713" s="20"/>
      <c r="AS713" s="20"/>
      <c r="AT713" s="20"/>
      <c r="AU713" s="20"/>
      <c r="AV713" s="20"/>
      <c r="AW713" s="20"/>
      <c r="AX713" s="20"/>
      <c r="AY713" s="20"/>
      <c r="AZ713" s="20"/>
      <c r="BA713" s="20"/>
      <c r="BB713" s="20"/>
      <c r="BC713" s="20"/>
      <c r="BD713" s="20"/>
      <c r="BE713" s="20"/>
      <c r="BF713" s="20"/>
      <c r="BG713" s="20"/>
    </row>
    <row r="714" spans="1:59" s="18" customFormat="1" ht="15.75" customHeight="1">
      <c r="A714" s="19"/>
      <c r="B714" s="20"/>
      <c r="C714" s="20"/>
      <c r="D714" s="20"/>
      <c r="E714" s="20"/>
      <c r="F714" s="19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  <c r="AP714" s="20"/>
      <c r="AQ714" s="20"/>
      <c r="AR714" s="20"/>
      <c r="AS714" s="20"/>
      <c r="AT714" s="20"/>
      <c r="AU714" s="20"/>
      <c r="AV714" s="20"/>
      <c r="AW714" s="20"/>
      <c r="AX714" s="20"/>
      <c r="AY714" s="20"/>
      <c r="AZ714" s="20"/>
      <c r="BA714" s="20"/>
      <c r="BB714" s="20"/>
      <c r="BC714" s="20"/>
      <c r="BD714" s="20"/>
      <c r="BE714" s="20"/>
      <c r="BF714" s="20"/>
      <c r="BG714" s="20"/>
    </row>
    <row r="715" spans="1:59" s="18" customFormat="1" ht="15.75" customHeight="1">
      <c r="A715" s="19"/>
      <c r="B715" s="20"/>
      <c r="C715" s="20"/>
      <c r="D715" s="20"/>
      <c r="E715" s="20"/>
      <c r="F715" s="19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  <c r="AP715" s="20"/>
      <c r="AQ715" s="20"/>
      <c r="AR715" s="20"/>
      <c r="AS715" s="20"/>
      <c r="AT715" s="20"/>
      <c r="AU715" s="20"/>
      <c r="AV715" s="20"/>
      <c r="AW715" s="20"/>
      <c r="AX715" s="20"/>
      <c r="AY715" s="20"/>
      <c r="AZ715" s="20"/>
      <c r="BA715" s="20"/>
      <c r="BB715" s="20"/>
      <c r="BC715" s="20"/>
      <c r="BD715" s="20"/>
      <c r="BE715" s="20"/>
      <c r="BF715" s="20"/>
      <c r="BG715" s="20"/>
    </row>
    <row r="716" spans="1:59" s="18" customFormat="1" ht="15.75" customHeight="1">
      <c r="A716" s="19"/>
      <c r="B716" s="20"/>
      <c r="C716" s="20"/>
      <c r="D716" s="20"/>
      <c r="E716" s="20"/>
      <c r="F716" s="19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  <c r="AP716" s="20"/>
      <c r="AQ716" s="20"/>
      <c r="AR716" s="20"/>
      <c r="AS716" s="20"/>
      <c r="AT716" s="20"/>
      <c r="AU716" s="20"/>
      <c r="AV716" s="20"/>
      <c r="AW716" s="20"/>
      <c r="AX716" s="20"/>
      <c r="AY716" s="20"/>
      <c r="AZ716" s="20"/>
      <c r="BA716" s="20"/>
      <c r="BB716" s="20"/>
      <c r="BC716" s="20"/>
      <c r="BD716" s="20"/>
      <c r="BE716" s="20"/>
      <c r="BF716" s="20"/>
      <c r="BG716" s="20"/>
    </row>
    <row r="717" spans="1:59" s="18" customFormat="1" ht="15.75" customHeight="1">
      <c r="A717" s="19"/>
      <c r="B717" s="20"/>
      <c r="C717" s="20"/>
      <c r="D717" s="20"/>
      <c r="E717" s="20"/>
      <c r="F717" s="19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  <c r="AP717" s="20"/>
      <c r="AQ717" s="20"/>
      <c r="AR717" s="20"/>
      <c r="AS717" s="20"/>
      <c r="AT717" s="20"/>
      <c r="AU717" s="20"/>
      <c r="AV717" s="20"/>
      <c r="AW717" s="20"/>
      <c r="AX717" s="20"/>
      <c r="AY717" s="20"/>
      <c r="AZ717" s="20"/>
      <c r="BA717" s="20"/>
      <c r="BB717" s="20"/>
      <c r="BC717" s="20"/>
      <c r="BD717" s="20"/>
      <c r="BE717" s="20"/>
      <c r="BF717" s="20"/>
      <c r="BG717" s="20"/>
    </row>
    <row r="718" spans="1:59" s="18" customFormat="1" ht="15.75" customHeight="1">
      <c r="A718" s="19"/>
      <c r="B718" s="20"/>
      <c r="C718" s="20"/>
      <c r="D718" s="20"/>
      <c r="E718" s="20"/>
      <c r="F718" s="19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  <c r="AP718" s="20"/>
      <c r="AQ718" s="20"/>
      <c r="AR718" s="20"/>
      <c r="AS718" s="20"/>
      <c r="AT718" s="20"/>
      <c r="AU718" s="20"/>
      <c r="AV718" s="20"/>
      <c r="AW718" s="20"/>
      <c r="AX718" s="20"/>
      <c r="AY718" s="20"/>
      <c r="AZ718" s="20"/>
      <c r="BA718" s="20"/>
      <c r="BB718" s="20"/>
      <c r="BC718" s="20"/>
      <c r="BD718" s="20"/>
      <c r="BE718" s="20"/>
      <c r="BF718" s="20"/>
      <c r="BG718" s="20"/>
    </row>
    <row r="719" spans="1:59" s="18" customFormat="1" ht="15.75" customHeight="1">
      <c r="A719" s="19"/>
      <c r="B719" s="20"/>
      <c r="C719" s="20"/>
      <c r="D719" s="20"/>
      <c r="E719" s="20"/>
      <c r="F719" s="19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  <c r="AP719" s="20"/>
      <c r="AQ719" s="20"/>
      <c r="AR719" s="20"/>
      <c r="AS719" s="20"/>
      <c r="AT719" s="20"/>
      <c r="AU719" s="20"/>
      <c r="AV719" s="20"/>
      <c r="AW719" s="20"/>
      <c r="AX719" s="20"/>
      <c r="AY719" s="20"/>
      <c r="AZ719" s="20"/>
      <c r="BA719" s="20"/>
      <c r="BB719" s="20"/>
      <c r="BC719" s="20"/>
      <c r="BD719" s="20"/>
      <c r="BE719" s="20"/>
      <c r="BF719" s="20"/>
      <c r="BG719" s="20"/>
    </row>
    <row r="720" spans="1:59" s="18" customFormat="1" ht="15.75" customHeight="1">
      <c r="A720" s="19"/>
      <c r="B720" s="20"/>
      <c r="C720" s="20"/>
      <c r="D720" s="20"/>
      <c r="E720" s="20"/>
      <c r="F720" s="19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  <c r="AP720" s="20"/>
      <c r="AQ720" s="20"/>
      <c r="AR720" s="20"/>
      <c r="AS720" s="20"/>
      <c r="AT720" s="20"/>
      <c r="AU720" s="20"/>
      <c r="AV720" s="20"/>
      <c r="AW720" s="20"/>
      <c r="AX720" s="20"/>
      <c r="AY720" s="20"/>
      <c r="AZ720" s="20"/>
      <c r="BA720" s="20"/>
      <c r="BB720" s="20"/>
      <c r="BC720" s="20"/>
      <c r="BD720" s="20"/>
      <c r="BE720" s="20"/>
      <c r="BF720" s="20"/>
      <c r="BG720" s="20"/>
    </row>
    <row r="721" spans="1:59" s="18" customFormat="1" ht="15.75" customHeight="1">
      <c r="A721" s="19"/>
      <c r="B721" s="20"/>
      <c r="C721" s="20"/>
      <c r="D721" s="20"/>
      <c r="E721" s="20"/>
      <c r="F721" s="19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  <c r="AP721" s="20"/>
      <c r="AQ721" s="20"/>
      <c r="AR721" s="20"/>
      <c r="AS721" s="20"/>
      <c r="AT721" s="20"/>
      <c r="AU721" s="20"/>
      <c r="AV721" s="20"/>
      <c r="AW721" s="20"/>
      <c r="AX721" s="20"/>
      <c r="AY721" s="20"/>
      <c r="AZ721" s="20"/>
      <c r="BA721" s="20"/>
      <c r="BB721" s="20"/>
      <c r="BC721" s="20"/>
      <c r="BD721" s="20"/>
      <c r="BE721" s="20"/>
      <c r="BF721" s="20"/>
      <c r="BG721" s="20"/>
    </row>
    <row r="722" spans="1:59" s="18" customFormat="1" ht="15.75" customHeight="1">
      <c r="A722" s="19"/>
      <c r="B722" s="20"/>
      <c r="C722" s="20"/>
      <c r="D722" s="20"/>
      <c r="E722" s="20"/>
      <c r="F722" s="19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  <c r="AP722" s="20"/>
      <c r="AQ722" s="20"/>
      <c r="AR722" s="20"/>
      <c r="AS722" s="20"/>
      <c r="AT722" s="20"/>
      <c r="AU722" s="20"/>
      <c r="AV722" s="20"/>
      <c r="AW722" s="20"/>
      <c r="AX722" s="20"/>
      <c r="AY722" s="20"/>
      <c r="AZ722" s="20"/>
      <c r="BA722" s="20"/>
      <c r="BB722" s="20"/>
      <c r="BC722" s="20"/>
      <c r="BD722" s="20"/>
      <c r="BE722" s="20"/>
      <c r="BF722" s="20"/>
      <c r="BG722" s="20"/>
    </row>
    <row r="723" spans="1:59" s="18" customFormat="1" ht="15.75" customHeight="1">
      <c r="A723" s="19"/>
      <c r="B723" s="20"/>
      <c r="C723" s="20"/>
      <c r="D723" s="20"/>
      <c r="E723" s="20"/>
      <c r="F723" s="19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  <c r="AP723" s="20"/>
      <c r="AQ723" s="20"/>
      <c r="AR723" s="20"/>
      <c r="AS723" s="20"/>
      <c r="AT723" s="20"/>
      <c r="AU723" s="20"/>
      <c r="AV723" s="20"/>
      <c r="AW723" s="20"/>
      <c r="AX723" s="20"/>
      <c r="AY723" s="20"/>
      <c r="AZ723" s="20"/>
      <c r="BA723" s="20"/>
      <c r="BB723" s="20"/>
      <c r="BC723" s="20"/>
      <c r="BD723" s="20"/>
      <c r="BE723" s="20"/>
      <c r="BF723" s="20"/>
      <c r="BG723" s="20"/>
    </row>
    <row r="724" spans="1:59" s="18" customFormat="1" ht="15.75" customHeight="1">
      <c r="A724" s="19"/>
      <c r="B724" s="20"/>
      <c r="C724" s="20"/>
      <c r="D724" s="20"/>
      <c r="E724" s="20"/>
      <c r="F724" s="19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  <c r="AP724" s="20"/>
      <c r="AQ724" s="20"/>
      <c r="AR724" s="20"/>
      <c r="AS724" s="20"/>
      <c r="AT724" s="20"/>
      <c r="AU724" s="20"/>
      <c r="AV724" s="20"/>
      <c r="AW724" s="20"/>
      <c r="AX724" s="20"/>
      <c r="AY724" s="20"/>
      <c r="AZ724" s="20"/>
      <c r="BA724" s="20"/>
      <c r="BB724" s="20"/>
      <c r="BC724" s="20"/>
      <c r="BD724" s="20"/>
      <c r="BE724" s="20"/>
      <c r="BF724" s="20"/>
      <c r="BG724" s="20"/>
    </row>
    <row r="725" spans="1:59" s="18" customFormat="1" ht="15.75" customHeight="1">
      <c r="A725" s="19"/>
      <c r="B725" s="20"/>
      <c r="C725" s="20"/>
      <c r="D725" s="20"/>
      <c r="E725" s="20"/>
      <c r="F725" s="19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  <c r="AP725" s="20"/>
      <c r="AQ725" s="20"/>
      <c r="AR725" s="20"/>
      <c r="AS725" s="20"/>
      <c r="AT725" s="20"/>
      <c r="AU725" s="20"/>
      <c r="AV725" s="20"/>
      <c r="AW725" s="20"/>
      <c r="AX725" s="20"/>
      <c r="AY725" s="20"/>
      <c r="AZ725" s="20"/>
      <c r="BA725" s="20"/>
      <c r="BB725" s="20"/>
      <c r="BC725" s="20"/>
      <c r="BD725" s="20"/>
      <c r="BE725" s="20"/>
      <c r="BF725" s="20"/>
      <c r="BG725" s="20"/>
    </row>
    <row r="726" spans="1:59" s="18" customFormat="1" ht="15.75" customHeight="1">
      <c r="A726" s="19"/>
      <c r="B726" s="20"/>
      <c r="C726" s="20"/>
      <c r="D726" s="20"/>
      <c r="E726" s="20"/>
      <c r="F726" s="19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  <c r="AP726" s="20"/>
      <c r="AQ726" s="20"/>
      <c r="AR726" s="20"/>
      <c r="AS726" s="20"/>
      <c r="AT726" s="20"/>
      <c r="AU726" s="20"/>
      <c r="AV726" s="20"/>
      <c r="AW726" s="20"/>
      <c r="AX726" s="20"/>
      <c r="AY726" s="20"/>
      <c r="AZ726" s="20"/>
      <c r="BA726" s="20"/>
      <c r="BB726" s="20"/>
      <c r="BC726" s="20"/>
      <c r="BD726" s="20"/>
      <c r="BE726" s="20"/>
      <c r="BF726" s="20"/>
      <c r="BG726" s="20"/>
    </row>
    <row r="727" spans="1:59" s="18" customFormat="1" ht="15.75" customHeight="1">
      <c r="A727" s="19"/>
      <c r="B727" s="20"/>
      <c r="C727" s="20"/>
      <c r="D727" s="20"/>
      <c r="E727" s="20"/>
      <c r="F727" s="19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  <c r="AP727" s="20"/>
      <c r="AQ727" s="20"/>
      <c r="AR727" s="20"/>
      <c r="AS727" s="20"/>
      <c r="AT727" s="20"/>
      <c r="AU727" s="20"/>
      <c r="AV727" s="20"/>
      <c r="AW727" s="20"/>
      <c r="AX727" s="20"/>
      <c r="AY727" s="20"/>
      <c r="AZ727" s="20"/>
      <c r="BA727" s="20"/>
      <c r="BB727" s="20"/>
      <c r="BC727" s="20"/>
      <c r="BD727" s="20"/>
      <c r="BE727" s="20"/>
      <c r="BF727" s="20"/>
      <c r="BG727" s="20"/>
    </row>
    <row r="728" spans="1:59" s="18" customFormat="1" ht="15.75" customHeight="1">
      <c r="A728" s="19"/>
      <c r="B728" s="20"/>
      <c r="C728" s="20"/>
      <c r="D728" s="20"/>
      <c r="E728" s="20"/>
      <c r="F728" s="19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  <c r="AP728" s="20"/>
      <c r="AQ728" s="20"/>
      <c r="AR728" s="20"/>
      <c r="AS728" s="20"/>
      <c r="AT728" s="20"/>
      <c r="AU728" s="20"/>
      <c r="AV728" s="20"/>
      <c r="AW728" s="20"/>
      <c r="AX728" s="20"/>
      <c r="AY728" s="20"/>
      <c r="AZ728" s="20"/>
      <c r="BA728" s="20"/>
      <c r="BB728" s="20"/>
      <c r="BC728" s="20"/>
      <c r="BD728" s="20"/>
      <c r="BE728" s="20"/>
      <c r="BF728" s="20"/>
      <c r="BG728" s="20"/>
    </row>
    <row r="729" spans="1:59" s="18" customFormat="1" ht="15.75" customHeight="1">
      <c r="A729" s="19"/>
      <c r="B729" s="20"/>
      <c r="C729" s="20"/>
      <c r="D729" s="20"/>
      <c r="E729" s="20"/>
      <c r="F729" s="19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  <c r="AP729" s="20"/>
      <c r="AQ729" s="20"/>
      <c r="AR729" s="20"/>
      <c r="AS729" s="20"/>
      <c r="AT729" s="20"/>
      <c r="AU729" s="20"/>
      <c r="AV729" s="20"/>
      <c r="AW729" s="20"/>
      <c r="AX729" s="20"/>
      <c r="AY729" s="20"/>
      <c r="AZ729" s="20"/>
      <c r="BA729" s="20"/>
      <c r="BB729" s="20"/>
      <c r="BC729" s="20"/>
      <c r="BD729" s="20"/>
      <c r="BE729" s="20"/>
      <c r="BF729" s="20"/>
      <c r="BG729" s="20"/>
    </row>
    <row r="730" spans="1:59" s="18" customFormat="1" ht="15.75" customHeight="1">
      <c r="A730" s="19"/>
      <c r="B730" s="20"/>
      <c r="C730" s="20"/>
      <c r="D730" s="20"/>
      <c r="E730" s="20"/>
      <c r="F730" s="19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  <c r="AP730" s="20"/>
      <c r="AQ730" s="20"/>
      <c r="AR730" s="20"/>
      <c r="AS730" s="20"/>
      <c r="AT730" s="20"/>
      <c r="AU730" s="20"/>
      <c r="AV730" s="20"/>
      <c r="AW730" s="20"/>
      <c r="AX730" s="20"/>
      <c r="AY730" s="20"/>
      <c r="AZ730" s="20"/>
      <c r="BA730" s="20"/>
      <c r="BB730" s="20"/>
      <c r="BC730" s="20"/>
      <c r="BD730" s="20"/>
      <c r="BE730" s="20"/>
      <c r="BF730" s="20"/>
      <c r="BG730" s="20"/>
    </row>
    <row r="731" spans="1:59" s="18" customFormat="1" ht="15.75" customHeight="1">
      <c r="A731" s="19"/>
      <c r="B731" s="20"/>
      <c r="C731" s="20"/>
      <c r="D731" s="20"/>
      <c r="E731" s="20"/>
      <c r="F731" s="19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  <c r="AP731" s="20"/>
      <c r="AQ731" s="20"/>
      <c r="AR731" s="20"/>
      <c r="AS731" s="20"/>
      <c r="AT731" s="20"/>
      <c r="AU731" s="20"/>
      <c r="AV731" s="20"/>
      <c r="AW731" s="20"/>
      <c r="AX731" s="20"/>
      <c r="AY731" s="20"/>
      <c r="AZ731" s="20"/>
      <c r="BA731" s="20"/>
      <c r="BB731" s="20"/>
      <c r="BC731" s="20"/>
      <c r="BD731" s="20"/>
      <c r="BE731" s="20"/>
      <c r="BF731" s="20"/>
      <c r="BG731" s="20"/>
    </row>
    <row r="732" spans="1:59" s="18" customFormat="1" ht="15.75" customHeight="1">
      <c r="A732" s="19"/>
      <c r="B732" s="20"/>
      <c r="C732" s="20"/>
      <c r="D732" s="20"/>
      <c r="E732" s="20"/>
      <c r="F732" s="19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  <c r="AP732" s="20"/>
      <c r="AQ732" s="20"/>
      <c r="AR732" s="20"/>
      <c r="AS732" s="20"/>
      <c r="AT732" s="20"/>
      <c r="AU732" s="20"/>
      <c r="AV732" s="20"/>
      <c r="AW732" s="20"/>
      <c r="AX732" s="20"/>
      <c r="AY732" s="20"/>
      <c r="AZ732" s="20"/>
      <c r="BA732" s="20"/>
      <c r="BB732" s="20"/>
      <c r="BC732" s="20"/>
      <c r="BD732" s="20"/>
      <c r="BE732" s="20"/>
      <c r="BF732" s="20"/>
      <c r="BG732" s="20"/>
    </row>
    <row r="733" spans="1:59" s="18" customFormat="1" ht="15.75" customHeight="1">
      <c r="A733" s="19"/>
      <c r="B733" s="20"/>
      <c r="C733" s="20"/>
      <c r="D733" s="20"/>
      <c r="E733" s="20"/>
      <c r="F733" s="19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  <c r="AP733" s="20"/>
      <c r="AQ733" s="20"/>
      <c r="AR733" s="20"/>
      <c r="AS733" s="20"/>
      <c r="AT733" s="20"/>
      <c r="AU733" s="20"/>
      <c r="AV733" s="20"/>
      <c r="AW733" s="20"/>
      <c r="AX733" s="20"/>
      <c r="AY733" s="20"/>
      <c r="AZ733" s="20"/>
      <c r="BA733" s="20"/>
      <c r="BB733" s="20"/>
      <c r="BC733" s="20"/>
      <c r="BD733" s="20"/>
      <c r="BE733" s="20"/>
      <c r="BF733" s="20"/>
      <c r="BG733" s="20"/>
    </row>
    <row r="734" spans="1:59" s="18" customFormat="1" ht="15.75" customHeight="1">
      <c r="A734" s="19"/>
      <c r="B734" s="20"/>
      <c r="C734" s="20"/>
      <c r="D734" s="20"/>
      <c r="E734" s="20"/>
      <c r="F734" s="19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  <c r="AP734" s="20"/>
      <c r="AQ734" s="20"/>
      <c r="AR734" s="20"/>
      <c r="AS734" s="20"/>
      <c r="AT734" s="20"/>
      <c r="AU734" s="20"/>
      <c r="AV734" s="20"/>
      <c r="AW734" s="20"/>
      <c r="AX734" s="20"/>
      <c r="AY734" s="20"/>
      <c r="AZ734" s="20"/>
      <c r="BA734" s="20"/>
      <c r="BB734" s="20"/>
      <c r="BC734" s="20"/>
      <c r="BD734" s="20"/>
      <c r="BE734" s="20"/>
      <c r="BF734" s="20"/>
      <c r="BG734" s="20"/>
    </row>
    <row r="735" spans="1:59" s="18" customFormat="1" ht="15.75" customHeight="1">
      <c r="A735" s="19"/>
      <c r="B735" s="20"/>
      <c r="C735" s="20"/>
      <c r="D735" s="20"/>
      <c r="E735" s="20"/>
      <c r="F735" s="19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  <c r="AP735" s="20"/>
      <c r="AQ735" s="20"/>
      <c r="AR735" s="20"/>
      <c r="AS735" s="20"/>
      <c r="AT735" s="20"/>
      <c r="AU735" s="20"/>
      <c r="AV735" s="20"/>
      <c r="AW735" s="20"/>
      <c r="AX735" s="20"/>
      <c r="AY735" s="20"/>
      <c r="AZ735" s="20"/>
      <c r="BA735" s="20"/>
      <c r="BB735" s="20"/>
      <c r="BC735" s="20"/>
      <c r="BD735" s="20"/>
      <c r="BE735" s="20"/>
      <c r="BF735" s="20"/>
      <c r="BG735" s="20"/>
    </row>
    <row r="736" spans="1:59" s="18" customFormat="1" ht="15.75" customHeight="1">
      <c r="A736" s="19"/>
      <c r="B736" s="20"/>
      <c r="C736" s="20"/>
      <c r="D736" s="20"/>
      <c r="E736" s="20"/>
      <c r="F736" s="19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  <c r="AP736" s="20"/>
      <c r="AQ736" s="20"/>
      <c r="AR736" s="20"/>
      <c r="AS736" s="20"/>
      <c r="AT736" s="20"/>
      <c r="AU736" s="20"/>
      <c r="AV736" s="20"/>
      <c r="AW736" s="20"/>
      <c r="AX736" s="20"/>
      <c r="AY736" s="20"/>
      <c r="AZ736" s="20"/>
      <c r="BA736" s="20"/>
      <c r="BB736" s="20"/>
      <c r="BC736" s="20"/>
      <c r="BD736" s="20"/>
      <c r="BE736" s="20"/>
      <c r="BF736" s="20"/>
      <c r="BG736" s="20"/>
    </row>
    <row r="737" spans="1:59" s="18" customFormat="1" ht="15.75" customHeight="1">
      <c r="A737" s="19"/>
      <c r="B737" s="20"/>
      <c r="C737" s="20"/>
      <c r="D737" s="20"/>
      <c r="E737" s="20"/>
      <c r="F737" s="19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  <c r="AP737" s="20"/>
      <c r="AQ737" s="20"/>
      <c r="AR737" s="20"/>
      <c r="AS737" s="20"/>
      <c r="AT737" s="20"/>
      <c r="AU737" s="20"/>
      <c r="AV737" s="20"/>
      <c r="AW737" s="20"/>
      <c r="AX737" s="20"/>
      <c r="AY737" s="20"/>
      <c r="AZ737" s="20"/>
      <c r="BA737" s="20"/>
      <c r="BB737" s="20"/>
      <c r="BC737" s="20"/>
      <c r="BD737" s="20"/>
      <c r="BE737" s="20"/>
      <c r="BF737" s="20"/>
      <c r="BG737" s="20"/>
    </row>
    <row r="738" spans="1:59" s="18" customFormat="1" ht="15.75" customHeight="1">
      <c r="A738" s="19"/>
      <c r="B738" s="20"/>
      <c r="C738" s="20"/>
      <c r="D738" s="20"/>
      <c r="E738" s="20"/>
      <c r="F738" s="19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  <c r="AP738" s="20"/>
      <c r="AQ738" s="20"/>
      <c r="AR738" s="20"/>
      <c r="AS738" s="20"/>
      <c r="AT738" s="20"/>
      <c r="AU738" s="20"/>
      <c r="AV738" s="20"/>
      <c r="AW738" s="20"/>
      <c r="AX738" s="20"/>
      <c r="AY738" s="20"/>
      <c r="AZ738" s="20"/>
      <c r="BA738" s="20"/>
      <c r="BB738" s="20"/>
      <c r="BC738" s="20"/>
      <c r="BD738" s="20"/>
      <c r="BE738" s="20"/>
      <c r="BF738" s="20"/>
      <c r="BG738" s="20"/>
    </row>
    <row r="739" spans="1:59" s="18" customFormat="1" ht="15.75" customHeight="1">
      <c r="A739" s="19"/>
      <c r="B739" s="20"/>
      <c r="C739" s="20"/>
      <c r="D739" s="20"/>
      <c r="E739" s="20"/>
      <c r="F739" s="19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  <c r="AP739" s="20"/>
      <c r="AQ739" s="20"/>
      <c r="AR739" s="20"/>
      <c r="AS739" s="20"/>
      <c r="AT739" s="20"/>
      <c r="AU739" s="20"/>
      <c r="AV739" s="20"/>
      <c r="AW739" s="20"/>
      <c r="AX739" s="20"/>
      <c r="AY739" s="20"/>
      <c r="AZ739" s="20"/>
      <c r="BA739" s="20"/>
      <c r="BB739" s="20"/>
      <c r="BC739" s="20"/>
      <c r="BD739" s="20"/>
      <c r="BE739" s="20"/>
      <c r="BF739" s="20"/>
      <c r="BG739" s="20"/>
    </row>
    <row r="740" spans="1:59" s="18" customFormat="1" ht="15.75" customHeight="1">
      <c r="A740" s="19"/>
      <c r="B740" s="20"/>
      <c r="C740" s="20"/>
      <c r="D740" s="20"/>
      <c r="E740" s="20"/>
      <c r="F740" s="19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  <c r="AP740" s="20"/>
      <c r="AQ740" s="20"/>
      <c r="AR740" s="20"/>
      <c r="AS740" s="20"/>
      <c r="AT740" s="20"/>
      <c r="AU740" s="20"/>
      <c r="AV740" s="20"/>
      <c r="AW740" s="20"/>
      <c r="AX740" s="20"/>
      <c r="AY740" s="20"/>
      <c r="AZ740" s="20"/>
      <c r="BA740" s="20"/>
      <c r="BB740" s="20"/>
      <c r="BC740" s="20"/>
      <c r="BD740" s="20"/>
      <c r="BE740" s="20"/>
      <c r="BF740" s="20"/>
      <c r="BG740" s="20"/>
    </row>
    <row r="741" spans="1:59" s="18" customFormat="1" ht="15.75" customHeight="1">
      <c r="A741" s="19"/>
      <c r="B741" s="20"/>
      <c r="C741" s="20"/>
      <c r="D741" s="20"/>
      <c r="E741" s="20"/>
      <c r="F741" s="19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  <c r="AP741" s="20"/>
      <c r="AQ741" s="20"/>
      <c r="AR741" s="20"/>
      <c r="AS741" s="20"/>
      <c r="AT741" s="20"/>
      <c r="AU741" s="20"/>
      <c r="AV741" s="20"/>
      <c r="AW741" s="20"/>
      <c r="AX741" s="20"/>
      <c r="AY741" s="20"/>
      <c r="AZ741" s="20"/>
      <c r="BA741" s="20"/>
      <c r="BB741" s="20"/>
      <c r="BC741" s="20"/>
      <c r="BD741" s="20"/>
      <c r="BE741" s="20"/>
      <c r="BF741" s="20"/>
      <c r="BG741" s="20"/>
    </row>
    <row r="742" spans="1:59" s="18" customFormat="1" ht="15.75" customHeight="1">
      <c r="A742" s="19"/>
      <c r="B742" s="20"/>
      <c r="C742" s="20"/>
      <c r="D742" s="20"/>
      <c r="E742" s="20"/>
      <c r="F742" s="19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  <c r="AP742" s="20"/>
      <c r="AQ742" s="20"/>
      <c r="AR742" s="20"/>
      <c r="AS742" s="20"/>
      <c r="AT742" s="20"/>
      <c r="AU742" s="20"/>
      <c r="AV742" s="20"/>
      <c r="AW742" s="20"/>
      <c r="AX742" s="20"/>
      <c r="AY742" s="20"/>
      <c r="AZ742" s="20"/>
      <c r="BA742" s="20"/>
      <c r="BB742" s="20"/>
      <c r="BC742" s="20"/>
      <c r="BD742" s="20"/>
      <c r="BE742" s="20"/>
      <c r="BF742" s="20"/>
      <c r="BG742" s="20"/>
    </row>
    <row r="743" spans="1:59" s="18" customFormat="1" ht="15.75" customHeight="1">
      <c r="A743" s="19"/>
      <c r="B743" s="20"/>
      <c r="C743" s="20"/>
      <c r="D743" s="20"/>
      <c r="E743" s="20"/>
      <c r="F743" s="19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  <c r="AP743" s="20"/>
      <c r="AQ743" s="20"/>
      <c r="AR743" s="20"/>
      <c r="AS743" s="20"/>
      <c r="AT743" s="20"/>
      <c r="AU743" s="20"/>
      <c r="AV743" s="20"/>
      <c r="AW743" s="20"/>
      <c r="AX743" s="20"/>
      <c r="AY743" s="20"/>
      <c r="AZ743" s="20"/>
      <c r="BA743" s="20"/>
      <c r="BB743" s="20"/>
      <c r="BC743" s="20"/>
      <c r="BD743" s="20"/>
      <c r="BE743" s="20"/>
      <c r="BF743" s="20"/>
      <c r="BG743" s="20"/>
    </row>
    <row r="744" spans="1:59" s="18" customFormat="1" ht="15.75" customHeight="1">
      <c r="A744" s="19"/>
      <c r="B744" s="20"/>
      <c r="C744" s="20"/>
      <c r="D744" s="20"/>
      <c r="E744" s="20"/>
      <c r="F744" s="19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  <c r="AP744" s="20"/>
      <c r="AQ744" s="20"/>
      <c r="AR744" s="20"/>
      <c r="AS744" s="20"/>
      <c r="AT744" s="20"/>
      <c r="AU744" s="20"/>
      <c r="AV744" s="20"/>
      <c r="AW744" s="20"/>
      <c r="AX744" s="20"/>
      <c r="AY744" s="20"/>
      <c r="AZ744" s="20"/>
      <c r="BA744" s="20"/>
      <c r="BB744" s="20"/>
      <c r="BC744" s="20"/>
      <c r="BD744" s="20"/>
      <c r="BE744" s="20"/>
      <c r="BF744" s="20"/>
      <c r="BG744" s="20"/>
    </row>
    <row r="745" spans="1:59" s="18" customFormat="1" ht="15.75" customHeight="1">
      <c r="A745" s="19"/>
      <c r="B745" s="20"/>
      <c r="C745" s="20"/>
      <c r="D745" s="20"/>
      <c r="E745" s="20"/>
      <c r="F745" s="19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  <c r="AP745" s="20"/>
      <c r="AQ745" s="20"/>
      <c r="AR745" s="20"/>
      <c r="AS745" s="20"/>
      <c r="AT745" s="20"/>
      <c r="AU745" s="20"/>
      <c r="AV745" s="20"/>
      <c r="AW745" s="20"/>
      <c r="AX745" s="20"/>
      <c r="AY745" s="20"/>
      <c r="AZ745" s="20"/>
      <c r="BA745" s="20"/>
      <c r="BB745" s="20"/>
      <c r="BC745" s="20"/>
      <c r="BD745" s="20"/>
      <c r="BE745" s="20"/>
      <c r="BF745" s="20"/>
      <c r="BG745" s="20"/>
    </row>
    <row r="746" spans="1:59" s="18" customFormat="1" ht="15.75" customHeight="1">
      <c r="A746" s="19"/>
      <c r="B746" s="20"/>
      <c r="C746" s="20"/>
      <c r="D746" s="20"/>
      <c r="E746" s="20"/>
      <c r="F746" s="19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  <c r="AP746" s="20"/>
      <c r="AQ746" s="20"/>
      <c r="AR746" s="20"/>
      <c r="AS746" s="20"/>
      <c r="AT746" s="20"/>
      <c r="AU746" s="20"/>
      <c r="AV746" s="20"/>
      <c r="AW746" s="20"/>
      <c r="AX746" s="20"/>
      <c r="AY746" s="20"/>
      <c r="AZ746" s="20"/>
      <c r="BA746" s="20"/>
      <c r="BB746" s="20"/>
      <c r="BC746" s="20"/>
      <c r="BD746" s="20"/>
      <c r="BE746" s="20"/>
      <c r="BF746" s="20"/>
      <c r="BG746" s="20"/>
    </row>
    <row r="747" spans="1:59" s="18" customFormat="1" ht="15.75" customHeight="1">
      <c r="A747" s="19"/>
      <c r="B747" s="20"/>
      <c r="C747" s="20"/>
      <c r="D747" s="20"/>
      <c r="E747" s="20"/>
      <c r="F747" s="19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  <c r="AP747" s="20"/>
      <c r="AQ747" s="20"/>
      <c r="AR747" s="20"/>
      <c r="AS747" s="20"/>
      <c r="AT747" s="20"/>
      <c r="AU747" s="20"/>
      <c r="AV747" s="20"/>
      <c r="AW747" s="20"/>
      <c r="AX747" s="20"/>
      <c r="AY747" s="20"/>
      <c r="AZ747" s="20"/>
      <c r="BA747" s="20"/>
      <c r="BB747" s="20"/>
      <c r="BC747" s="20"/>
      <c r="BD747" s="20"/>
      <c r="BE747" s="20"/>
      <c r="BF747" s="20"/>
      <c r="BG747" s="20"/>
    </row>
    <row r="748" spans="1:59" s="18" customFormat="1" ht="15.75" customHeight="1">
      <c r="A748" s="19"/>
      <c r="B748" s="20"/>
      <c r="C748" s="20"/>
      <c r="D748" s="20"/>
      <c r="E748" s="20"/>
      <c r="F748" s="19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  <c r="AP748" s="20"/>
      <c r="AQ748" s="20"/>
      <c r="AR748" s="20"/>
      <c r="AS748" s="20"/>
      <c r="AT748" s="20"/>
      <c r="AU748" s="20"/>
      <c r="AV748" s="20"/>
      <c r="AW748" s="20"/>
      <c r="AX748" s="20"/>
      <c r="AY748" s="20"/>
      <c r="AZ748" s="20"/>
      <c r="BA748" s="20"/>
      <c r="BB748" s="20"/>
      <c r="BC748" s="20"/>
      <c r="BD748" s="20"/>
      <c r="BE748" s="20"/>
      <c r="BF748" s="20"/>
      <c r="BG748" s="20"/>
    </row>
    <row r="749" spans="1:59" s="18" customFormat="1" ht="15.75" customHeight="1">
      <c r="A749" s="19"/>
      <c r="B749" s="20"/>
      <c r="C749" s="20"/>
      <c r="D749" s="20"/>
      <c r="E749" s="20"/>
      <c r="F749" s="19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  <c r="AP749" s="20"/>
      <c r="AQ749" s="20"/>
      <c r="AR749" s="20"/>
      <c r="AS749" s="20"/>
      <c r="AT749" s="20"/>
      <c r="AU749" s="20"/>
      <c r="AV749" s="20"/>
      <c r="AW749" s="20"/>
      <c r="AX749" s="20"/>
      <c r="AY749" s="20"/>
      <c r="AZ749" s="20"/>
      <c r="BA749" s="20"/>
      <c r="BB749" s="20"/>
      <c r="BC749" s="20"/>
      <c r="BD749" s="20"/>
      <c r="BE749" s="20"/>
      <c r="BF749" s="20"/>
      <c r="BG749" s="20"/>
    </row>
    <row r="750" spans="1:59" s="18" customFormat="1" ht="15.75" customHeight="1">
      <c r="A750" s="19"/>
      <c r="B750" s="20"/>
      <c r="C750" s="20"/>
      <c r="D750" s="20"/>
      <c r="E750" s="20"/>
      <c r="F750" s="19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  <c r="AP750" s="20"/>
      <c r="AQ750" s="20"/>
      <c r="AR750" s="20"/>
      <c r="AS750" s="20"/>
      <c r="AT750" s="20"/>
      <c r="AU750" s="20"/>
      <c r="AV750" s="20"/>
      <c r="AW750" s="20"/>
      <c r="AX750" s="20"/>
      <c r="AY750" s="20"/>
      <c r="AZ750" s="20"/>
      <c r="BA750" s="20"/>
      <c r="BB750" s="20"/>
      <c r="BC750" s="20"/>
      <c r="BD750" s="20"/>
      <c r="BE750" s="20"/>
      <c r="BF750" s="20"/>
      <c r="BG750" s="20"/>
    </row>
    <row r="751" spans="1:59" s="18" customFormat="1" ht="15.75" customHeight="1">
      <c r="A751" s="19"/>
      <c r="B751" s="20"/>
      <c r="C751" s="20"/>
      <c r="D751" s="20"/>
      <c r="E751" s="20"/>
      <c r="F751" s="19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  <c r="AP751" s="20"/>
      <c r="AQ751" s="20"/>
      <c r="AR751" s="20"/>
      <c r="AS751" s="20"/>
      <c r="AT751" s="20"/>
      <c r="AU751" s="20"/>
      <c r="AV751" s="20"/>
      <c r="AW751" s="20"/>
      <c r="AX751" s="20"/>
      <c r="AY751" s="20"/>
      <c r="AZ751" s="20"/>
      <c r="BA751" s="20"/>
      <c r="BB751" s="20"/>
      <c r="BC751" s="20"/>
      <c r="BD751" s="20"/>
      <c r="BE751" s="20"/>
      <c r="BF751" s="20"/>
      <c r="BG751" s="20"/>
    </row>
    <row r="752" spans="1:59" s="18" customFormat="1" ht="15.75" customHeight="1">
      <c r="A752" s="19"/>
      <c r="B752" s="20"/>
      <c r="C752" s="20"/>
      <c r="D752" s="20"/>
      <c r="E752" s="20"/>
      <c r="F752" s="19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  <c r="AP752" s="20"/>
      <c r="AQ752" s="20"/>
      <c r="AR752" s="20"/>
      <c r="AS752" s="20"/>
      <c r="AT752" s="20"/>
      <c r="AU752" s="20"/>
      <c r="AV752" s="20"/>
      <c r="AW752" s="20"/>
      <c r="AX752" s="20"/>
      <c r="AY752" s="20"/>
      <c r="AZ752" s="20"/>
      <c r="BA752" s="20"/>
      <c r="BB752" s="20"/>
      <c r="BC752" s="20"/>
      <c r="BD752" s="20"/>
      <c r="BE752" s="20"/>
      <c r="BF752" s="20"/>
      <c r="BG752" s="20"/>
    </row>
    <row r="753" spans="1:59" s="18" customFormat="1" ht="15.75" customHeight="1">
      <c r="A753" s="19"/>
      <c r="B753" s="20"/>
      <c r="C753" s="20"/>
      <c r="D753" s="20"/>
      <c r="E753" s="20"/>
      <c r="F753" s="19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  <c r="AP753" s="20"/>
      <c r="AQ753" s="20"/>
      <c r="AR753" s="20"/>
      <c r="AS753" s="20"/>
      <c r="AT753" s="20"/>
      <c r="AU753" s="20"/>
      <c r="AV753" s="20"/>
      <c r="AW753" s="20"/>
      <c r="AX753" s="20"/>
      <c r="AY753" s="20"/>
      <c r="AZ753" s="20"/>
      <c r="BA753" s="20"/>
      <c r="BB753" s="20"/>
      <c r="BC753" s="20"/>
      <c r="BD753" s="20"/>
      <c r="BE753" s="20"/>
      <c r="BF753" s="20"/>
      <c r="BG753" s="20"/>
    </row>
    <row r="754" spans="1:59" s="18" customFormat="1" ht="15.75" customHeight="1">
      <c r="A754" s="19"/>
      <c r="B754" s="20"/>
      <c r="C754" s="20"/>
      <c r="D754" s="20"/>
      <c r="E754" s="20"/>
      <c r="F754" s="19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  <c r="AP754" s="20"/>
      <c r="AQ754" s="20"/>
      <c r="AR754" s="20"/>
      <c r="AS754" s="20"/>
      <c r="AT754" s="20"/>
      <c r="AU754" s="20"/>
      <c r="AV754" s="20"/>
      <c r="AW754" s="20"/>
      <c r="AX754" s="20"/>
      <c r="AY754" s="20"/>
      <c r="AZ754" s="20"/>
      <c r="BA754" s="20"/>
      <c r="BB754" s="20"/>
      <c r="BC754" s="20"/>
      <c r="BD754" s="20"/>
      <c r="BE754" s="20"/>
      <c r="BF754" s="20"/>
      <c r="BG754" s="20"/>
    </row>
    <row r="755" spans="1:59" s="18" customFormat="1" ht="15.75" customHeight="1">
      <c r="A755" s="19"/>
      <c r="B755" s="20"/>
      <c r="C755" s="20"/>
      <c r="D755" s="20"/>
      <c r="E755" s="20"/>
      <c r="F755" s="19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  <c r="AP755" s="20"/>
      <c r="AQ755" s="20"/>
      <c r="AR755" s="20"/>
      <c r="AS755" s="20"/>
      <c r="AT755" s="20"/>
      <c r="AU755" s="20"/>
      <c r="AV755" s="20"/>
      <c r="AW755" s="20"/>
      <c r="AX755" s="20"/>
      <c r="AY755" s="20"/>
      <c r="AZ755" s="20"/>
      <c r="BA755" s="20"/>
      <c r="BB755" s="20"/>
      <c r="BC755" s="20"/>
      <c r="BD755" s="20"/>
      <c r="BE755" s="20"/>
      <c r="BF755" s="20"/>
      <c r="BG755" s="20"/>
    </row>
    <row r="756" spans="1:59" s="18" customFormat="1" ht="15.75" customHeight="1">
      <c r="A756" s="19"/>
      <c r="B756" s="20"/>
      <c r="C756" s="20"/>
      <c r="D756" s="20"/>
      <c r="E756" s="20"/>
      <c r="F756" s="19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  <c r="AP756" s="20"/>
      <c r="AQ756" s="20"/>
      <c r="AR756" s="20"/>
      <c r="AS756" s="20"/>
      <c r="AT756" s="20"/>
      <c r="AU756" s="20"/>
      <c r="AV756" s="20"/>
      <c r="AW756" s="20"/>
      <c r="AX756" s="20"/>
      <c r="AY756" s="20"/>
      <c r="AZ756" s="20"/>
      <c r="BA756" s="20"/>
      <c r="BB756" s="20"/>
      <c r="BC756" s="20"/>
      <c r="BD756" s="20"/>
      <c r="BE756" s="20"/>
      <c r="BF756" s="20"/>
      <c r="BG756" s="20"/>
    </row>
    <row r="757" spans="1:59" s="18" customFormat="1" ht="15.75" customHeight="1">
      <c r="A757" s="19"/>
      <c r="B757" s="20"/>
      <c r="C757" s="20"/>
      <c r="D757" s="20"/>
      <c r="E757" s="20"/>
      <c r="F757" s="19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  <c r="AP757" s="20"/>
      <c r="AQ757" s="20"/>
      <c r="AR757" s="20"/>
      <c r="AS757" s="20"/>
      <c r="AT757" s="20"/>
      <c r="AU757" s="20"/>
      <c r="AV757" s="20"/>
      <c r="AW757" s="20"/>
      <c r="AX757" s="20"/>
      <c r="AY757" s="20"/>
      <c r="AZ757" s="20"/>
      <c r="BA757" s="20"/>
      <c r="BB757" s="20"/>
      <c r="BC757" s="20"/>
      <c r="BD757" s="20"/>
      <c r="BE757" s="20"/>
      <c r="BF757" s="20"/>
      <c r="BG757" s="20"/>
    </row>
    <row r="758" spans="1:59" s="18" customFormat="1" ht="15.75" customHeight="1">
      <c r="A758" s="19"/>
      <c r="B758" s="20"/>
      <c r="C758" s="20"/>
      <c r="D758" s="20"/>
      <c r="E758" s="20"/>
      <c r="F758" s="19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  <c r="AP758" s="20"/>
      <c r="AQ758" s="20"/>
      <c r="AR758" s="20"/>
      <c r="AS758" s="20"/>
      <c r="AT758" s="20"/>
      <c r="AU758" s="20"/>
      <c r="AV758" s="20"/>
      <c r="AW758" s="20"/>
      <c r="AX758" s="20"/>
      <c r="AY758" s="20"/>
      <c r="AZ758" s="20"/>
      <c r="BA758" s="20"/>
      <c r="BB758" s="20"/>
      <c r="BC758" s="20"/>
      <c r="BD758" s="20"/>
      <c r="BE758" s="20"/>
      <c r="BF758" s="20"/>
      <c r="BG758" s="20"/>
    </row>
    <row r="759" spans="1:59" s="18" customFormat="1" ht="15.75" customHeight="1">
      <c r="A759" s="19"/>
      <c r="B759" s="20"/>
      <c r="C759" s="20"/>
      <c r="D759" s="20"/>
      <c r="E759" s="20"/>
      <c r="F759" s="19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  <c r="AP759" s="20"/>
      <c r="AQ759" s="20"/>
      <c r="AR759" s="20"/>
      <c r="AS759" s="20"/>
      <c r="AT759" s="20"/>
      <c r="AU759" s="20"/>
      <c r="AV759" s="20"/>
      <c r="AW759" s="20"/>
      <c r="AX759" s="20"/>
      <c r="AY759" s="20"/>
      <c r="AZ759" s="20"/>
      <c r="BA759" s="20"/>
      <c r="BB759" s="20"/>
      <c r="BC759" s="20"/>
      <c r="BD759" s="20"/>
      <c r="BE759" s="20"/>
      <c r="BF759" s="20"/>
      <c r="BG759" s="20"/>
    </row>
    <row r="760" spans="1:59" s="18" customFormat="1" ht="15.75" customHeight="1">
      <c r="A760" s="19"/>
      <c r="B760" s="20"/>
      <c r="C760" s="20"/>
      <c r="D760" s="20"/>
      <c r="E760" s="20"/>
      <c r="F760" s="19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  <c r="AP760" s="20"/>
      <c r="AQ760" s="20"/>
      <c r="AR760" s="20"/>
      <c r="AS760" s="20"/>
      <c r="AT760" s="20"/>
      <c r="AU760" s="20"/>
      <c r="AV760" s="20"/>
      <c r="AW760" s="20"/>
      <c r="AX760" s="20"/>
      <c r="AY760" s="20"/>
      <c r="AZ760" s="20"/>
      <c r="BA760" s="20"/>
      <c r="BB760" s="20"/>
      <c r="BC760" s="20"/>
      <c r="BD760" s="20"/>
      <c r="BE760" s="20"/>
      <c r="BF760" s="20"/>
      <c r="BG760" s="20"/>
    </row>
    <row r="761" spans="1:59" s="18" customFormat="1" ht="15.75" customHeight="1">
      <c r="A761" s="19"/>
      <c r="B761" s="20"/>
      <c r="C761" s="20"/>
      <c r="D761" s="20"/>
      <c r="E761" s="20"/>
      <c r="F761" s="19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  <c r="AP761" s="20"/>
      <c r="AQ761" s="20"/>
      <c r="AR761" s="20"/>
      <c r="AS761" s="20"/>
      <c r="AT761" s="20"/>
      <c r="AU761" s="20"/>
      <c r="AV761" s="20"/>
      <c r="AW761" s="20"/>
      <c r="AX761" s="20"/>
      <c r="AY761" s="20"/>
      <c r="AZ761" s="20"/>
      <c r="BA761" s="20"/>
      <c r="BB761" s="20"/>
      <c r="BC761" s="20"/>
      <c r="BD761" s="20"/>
      <c r="BE761" s="20"/>
      <c r="BF761" s="20"/>
      <c r="BG761" s="20"/>
    </row>
    <row r="762" spans="1:59" s="18" customFormat="1" ht="15.75" customHeight="1">
      <c r="A762" s="19"/>
      <c r="B762" s="20"/>
      <c r="C762" s="20"/>
      <c r="D762" s="20"/>
      <c r="E762" s="20"/>
      <c r="F762" s="19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  <c r="AP762" s="20"/>
      <c r="AQ762" s="20"/>
      <c r="AR762" s="20"/>
      <c r="AS762" s="20"/>
      <c r="AT762" s="20"/>
      <c r="AU762" s="20"/>
      <c r="AV762" s="20"/>
      <c r="AW762" s="20"/>
      <c r="AX762" s="20"/>
      <c r="AY762" s="20"/>
      <c r="AZ762" s="20"/>
      <c r="BA762" s="20"/>
      <c r="BB762" s="20"/>
      <c r="BC762" s="20"/>
      <c r="BD762" s="20"/>
      <c r="BE762" s="20"/>
      <c r="BF762" s="20"/>
      <c r="BG762" s="20"/>
    </row>
    <row r="763" spans="1:59" s="18" customFormat="1" ht="15.75" customHeight="1">
      <c r="A763" s="19"/>
      <c r="B763" s="20"/>
      <c r="C763" s="20"/>
      <c r="D763" s="20"/>
      <c r="E763" s="20"/>
      <c r="F763" s="19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  <c r="AP763" s="20"/>
      <c r="AQ763" s="20"/>
      <c r="AR763" s="20"/>
      <c r="AS763" s="20"/>
      <c r="AT763" s="20"/>
      <c r="AU763" s="20"/>
      <c r="AV763" s="20"/>
      <c r="AW763" s="20"/>
      <c r="AX763" s="20"/>
      <c r="AY763" s="20"/>
      <c r="AZ763" s="20"/>
      <c r="BA763" s="20"/>
      <c r="BB763" s="20"/>
      <c r="BC763" s="20"/>
      <c r="BD763" s="20"/>
      <c r="BE763" s="20"/>
      <c r="BF763" s="20"/>
      <c r="BG763" s="20"/>
    </row>
    <row r="764" spans="1:59" s="18" customFormat="1" ht="15.75" customHeight="1">
      <c r="A764" s="19"/>
      <c r="B764" s="20"/>
      <c r="C764" s="20"/>
      <c r="D764" s="20"/>
      <c r="E764" s="20"/>
      <c r="F764" s="19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  <c r="AP764" s="20"/>
      <c r="AQ764" s="20"/>
      <c r="AR764" s="20"/>
      <c r="AS764" s="20"/>
      <c r="AT764" s="20"/>
      <c r="AU764" s="20"/>
      <c r="AV764" s="20"/>
      <c r="AW764" s="20"/>
      <c r="AX764" s="20"/>
      <c r="AY764" s="20"/>
      <c r="AZ764" s="20"/>
      <c r="BA764" s="20"/>
      <c r="BB764" s="20"/>
      <c r="BC764" s="20"/>
      <c r="BD764" s="20"/>
      <c r="BE764" s="20"/>
      <c r="BF764" s="20"/>
      <c r="BG764" s="20"/>
    </row>
    <row r="765" spans="1:59" s="18" customFormat="1" ht="15.75" customHeight="1">
      <c r="A765" s="19"/>
      <c r="B765" s="20"/>
      <c r="C765" s="20"/>
      <c r="D765" s="20"/>
      <c r="E765" s="20"/>
      <c r="F765" s="19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  <c r="AP765" s="20"/>
      <c r="AQ765" s="20"/>
      <c r="AR765" s="20"/>
      <c r="AS765" s="20"/>
      <c r="AT765" s="20"/>
      <c r="AU765" s="20"/>
      <c r="AV765" s="20"/>
      <c r="AW765" s="20"/>
      <c r="AX765" s="20"/>
      <c r="AY765" s="20"/>
      <c r="AZ765" s="20"/>
      <c r="BA765" s="20"/>
      <c r="BB765" s="20"/>
      <c r="BC765" s="20"/>
      <c r="BD765" s="20"/>
      <c r="BE765" s="20"/>
      <c r="BF765" s="20"/>
      <c r="BG765" s="20"/>
    </row>
    <row r="766" spans="1:59" s="18" customFormat="1" ht="15.75" customHeight="1">
      <c r="A766" s="19"/>
      <c r="B766" s="20"/>
      <c r="C766" s="20"/>
      <c r="D766" s="20"/>
      <c r="E766" s="20"/>
      <c r="F766" s="19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  <c r="AP766" s="20"/>
      <c r="AQ766" s="20"/>
      <c r="AR766" s="20"/>
      <c r="AS766" s="20"/>
      <c r="AT766" s="20"/>
      <c r="AU766" s="20"/>
      <c r="AV766" s="20"/>
      <c r="AW766" s="20"/>
      <c r="AX766" s="20"/>
      <c r="AY766" s="20"/>
      <c r="AZ766" s="20"/>
      <c r="BA766" s="20"/>
      <c r="BB766" s="20"/>
      <c r="BC766" s="20"/>
      <c r="BD766" s="20"/>
      <c r="BE766" s="20"/>
      <c r="BF766" s="20"/>
      <c r="BG766" s="20"/>
    </row>
    <row r="767" spans="1:59" s="18" customFormat="1" ht="15.75" customHeight="1">
      <c r="A767" s="19"/>
      <c r="B767" s="20"/>
      <c r="C767" s="20"/>
      <c r="D767" s="20"/>
      <c r="E767" s="20"/>
      <c r="F767" s="19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  <c r="AP767" s="20"/>
      <c r="AQ767" s="20"/>
      <c r="AR767" s="20"/>
      <c r="AS767" s="20"/>
      <c r="AT767" s="20"/>
      <c r="AU767" s="20"/>
      <c r="AV767" s="20"/>
      <c r="AW767" s="20"/>
      <c r="AX767" s="20"/>
      <c r="AY767" s="20"/>
      <c r="AZ767" s="20"/>
      <c r="BA767" s="20"/>
      <c r="BB767" s="20"/>
      <c r="BC767" s="20"/>
      <c r="BD767" s="20"/>
      <c r="BE767" s="20"/>
      <c r="BF767" s="20"/>
      <c r="BG767" s="20"/>
    </row>
    <row r="768" spans="1:59" s="18" customFormat="1" ht="15.75" customHeight="1">
      <c r="A768" s="19"/>
      <c r="B768" s="20"/>
      <c r="C768" s="20"/>
      <c r="D768" s="20"/>
      <c r="E768" s="20"/>
      <c r="F768" s="19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  <c r="AP768" s="20"/>
      <c r="AQ768" s="20"/>
      <c r="AR768" s="20"/>
      <c r="AS768" s="20"/>
      <c r="AT768" s="20"/>
      <c r="AU768" s="20"/>
      <c r="AV768" s="20"/>
      <c r="AW768" s="20"/>
      <c r="AX768" s="20"/>
      <c r="AY768" s="20"/>
      <c r="AZ768" s="20"/>
      <c r="BA768" s="20"/>
      <c r="BB768" s="20"/>
      <c r="BC768" s="20"/>
      <c r="BD768" s="20"/>
      <c r="BE768" s="20"/>
      <c r="BF768" s="20"/>
      <c r="BG768" s="20"/>
    </row>
    <row r="769" spans="1:59" s="18" customFormat="1" ht="15.75" customHeight="1">
      <c r="A769" s="19"/>
      <c r="B769" s="20"/>
      <c r="C769" s="20"/>
      <c r="D769" s="20"/>
      <c r="E769" s="20"/>
      <c r="F769" s="19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  <c r="AP769" s="20"/>
      <c r="AQ769" s="20"/>
      <c r="AR769" s="20"/>
      <c r="AS769" s="20"/>
      <c r="AT769" s="20"/>
      <c r="AU769" s="20"/>
      <c r="AV769" s="20"/>
      <c r="AW769" s="20"/>
      <c r="AX769" s="20"/>
      <c r="AY769" s="20"/>
      <c r="AZ769" s="20"/>
      <c r="BA769" s="20"/>
      <c r="BB769" s="20"/>
      <c r="BC769" s="20"/>
      <c r="BD769" s="20"/>
      <c r="BE769" s="20"/>
      <c r="BF769" s="20"/>
      <c r="BG769" s="20"/>
    </row>
    <row r="770" spans="1:59" s="18" customFormat="1" ht="15.75" customHeight="1">
      <c r="A770" s="19"/>
      <c r="B770" s="20"/>
      <c r="C770" s="20"/>
      <c r="D770" s="20"/>
      <c r="E770" s="20"/>
      <c r="F770" s="19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  <c r="AP770" s="20"/>
      <c r="AQ770" s="20"/>
      <c r="AR770" s="20"/>
      <c r="AS770" s="20"/>
      <c r="AT770" s="20"/>
      <c r="AU770" s="20"/>
      <c r="AV770" s="20"/>
      <c r="AW770" s="20"/>
      <c r="AX770" s="20"/>
      <c r="AY770" s="20"/>
      <c r="AZ770" s="20"/>
      <c r="BA770" s="20"/>
      <c r="BB770" s="20"/>
      <c r="BC770" s="20"/>
      <c r="BD770" s="20"/>
      <c r="BE770" s="20"/>
      <c r="BF770" s="20"/>
      <c r="BG770" s="20"/>
    </row>
    <row r="771" spans="1:59" s="18" customFormat="1" ht="15.75" customHeight="1">
      <c r="A771" s="19"/>
      <c r="B771" s="20"/>
      <c r="C771" s="20"/>
      <c r="D771" s="20"/>
      <c r="E771" s="20"/>
      <c r="F771" s="19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  <c r="AP771" s="20"/>
      <c r="AQ771" s="20"/>
      <c r="AR771" s="20"/>
      <c r="AS771" s="20"/>
      <c r="AT771" s="20"/>
      <c r="AU771" s="20"/>
      <c r="AV771" s="20"/>
      <c r="AW771" s="20"/>
      <c r="AX771" s="20"/>
      <c r="AY771" s="20"/>
      <c r="AZ771" s="20"/>
      <c r="BA771" s="20"/>
      <c r="BB771" s="20"/>
      <c r="BC771" s="20"/>
      <c r="BD771" s="20"/>
      <c r="BE771" s="20"/>
      <c r="BF771" s="20"/>
      <c r="BG771" s="20"/>
    </row>
    <row r="772" spans="1:59" s="18" customFormat="1" ht="15.75" customHeight="1">
      <c r="A772" s="19"/>
      <c r="B772" s="20"/>
      <c r="C772" s="20"/>
      <c r="D772" s="20"/>
      <c r="E772" s="20"/>
      <c r="F772" s="19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  <c r="AP772" s="20"/>
      <c r="AQ772" s="20"/>
      <c r="AR772" s="20"/>
      <c r="AS772" s="20"/>
      <c r="AT772" s="20"/>
      <c r="AU772" s="20"/>
      <c r="AV772" s="20"/>
      <c r="AW772" s="20"/>
      <c r="AX772" s="20"/>
      <c r="AY772" s="20"/>
      <c r="AZ772" s="20"/>
      <c r="BA772" s="20"/>
      <c r="BB772" s="20"/>
      <c r="BC772" s="20"/>
      <c r="BD772" s="20"/>
      <c r="BE772" s="20"/>
      <c r="BF772" s="20"/>
      <c r="BG772" s="20"/>
    </row>
    <row r="773" spans="1:59" s="18" customFormat="1" ht="15.75" customHeight="1">
      <c r="A773" s="19"/>
      <c r="B773" s="20"/>
      <c r="C773" s="20"/>
      <c r="D773" s="20"/>
      <c r="E773" s="20"/>
      <c r="F773" s="19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  <c r="AP773" s="20"/>
      <c r="AQ773" s="20"/>
      <c r="AR773" s="20"/>
      <c r="AS773" s="20"/>
      <c r="AT773" s="20"/>
      <c r="AU773" s="20"/>
      <c r="AV773" s="20"/>
      <c r="AW773" s="20"/>
      <c r="AX773" s="20"/>
      <c r="AY773" s="20"/>
      <c r="AZ773" s="20"/>
      <c r="BA773" s="20"/>
      <c r="BB773" s="20"/>
      <c r="BC773" s="20"/>
      <c r="BD773" s="20"/>
      <c r="BE773" s="20"/>
      <c r="BF773" s="20"/>
      <c r="BG773" s="20"/>
    </row>
    <row r="774" spans="1:59" s="18" customFormat="1" ht="15.75" customHeight="1">
      <c r="A774" s="19"/>
      <c r="B774" s="20"/>
      <c r="C774" s="20"/>
      <c r="D774" s="20"/>
      <c r="E774" s="20"/>
      <c r="F774" s="19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  <c r="AP774" s="20"/>
      <c r="AQ774" s="20"/>
      <c r="AR774" s="20"/>
      <c r="AS774" s="20"/>
      <c r="AT774" s="20"/>
      <c r="AU774" s="20"/>
      <c r="AV774" s="20"/>
      <c r="AW774" s="20"/>
      <c r="AX774" s="20"/>
      <c r="AY774" s="20"/>
      <c r="AZ774" s="20"/>
      <c r="BA774" s="20"/>
      <c r="BB774" s="20"/>
      <c r="BC774" s="20"/>
      <c r="BD774" s="20"/>
      <c r="BE774" s="20"/>
      <c r="BF774" s="20"/>
      <c r="BG774" s="20"/>
    </row>
    <row r="775" spans="1:59" s="18" customFormat="1" ht="15.75" customHeight="1">
      <c r="A775" s="19"/>
      <c r="B775" s="20"/>
      <c r="C775" s="20"/>
      <c r="D775" s="20"/>
      <c r="E775" s="20"/>
      <c r="F775" s="19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  <c r="AP775" s="20"/>
      <c r="AQ775" s="20"/>
      <c r="AR775" s="20"/>
      <c r="AS775" s="20"/>
      <c r="AT775" s="20"/>
      <c r="AU775" s="20"/>
      <c r="AV775" s="20"/>
      <c r="AW775" s="20"/>
      <c r="AX775" s="20"/>
      <c r="AY775" s="20"/>
      <c r="AZ775" s="20"/>
      <c r="BA775" s="20"/>
      <c r="BB775" s="20"/>
      <c r="BC775" s="20"/>
      <c r="BD775" s="20"/>
      <c r="BE775" s="20"/>
      <c r="BF775" s="20"/>
      <c r="BG775" s="20"/>
    </row>
    <row r="776" spans="1:59" s="18" customFormat="1" ht="15.75" customHeight="1">
      <c r="A776" s="19"/>
      <c r="B776" s="20"/>
      <c r="C776" s="20"/>
      <c r="D776" s="20"/>
      <c r="E776" s="20"/>
      <c r="F776" s="19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  <c r="AP776" s="20"/>
      <c r="AQ776" s="20"/>
      <c r="AR776" s="20"/>
      <c r="AS776" s="20"/>
      <c r="AT776" s="20"/>
      <c r="AU776" s="20"/>
      <c r="AV776" s="20"/>
      <c r="AW776" s="20"/>
      <c r="AX776" s="20"/>
      <c r="AY776" s="20"/>
      <c r="AZ776" s="20"/>
      <c r="BA776" s="20"/>
      <c r="BB776" s="20"/>
      <c r="BC776" s="20"/>
      <c r="BD776" s="20"/>
      <c r="BE776" s="20"/>
      <c r="BF776" s="20"/>
      <c r="BG776" s="20"/>
    </row>
    <row r="777" spans="1:59" s="18" customFormat="1" ht="15.75" customHeight="1">
      <c r="A777" s="19"/>
      <c r="B777" s="20"/>
      <c r="C777" s="20"/>
      <c r="D777" s="20"/>
      <c r="E777" s="20"/>
      <c r="F777" s="19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  <c r="AP777" s="20"/>
      <c r="AQ777" s="20"/>
      <c r="AR777" s="20"/>
      <c r="AS777" s="20"/>
      <c r="AT777" s="20"/>
      <c r="AU777" s="20"/>
      <c r="AV777" s="20"/>
      <c r="AW777" s="20"/>
      <c r="AX777" s="20"/>
      <c r="AY777" s="20"/>
      <c r="AZ777" s="20"/>
      <c r="BA777" s="20"/>
      <c r="BB777" s="20"/>
      <c r="BC777" s="20"/>
      <c r="BD777" s="20"/>
      <c r="BE777" s="20"/>
      <c r="BF777" s="20"/>
      <c r="BG777" s="20"/>
    </row>
    <row r="778" spans="1:59" s="18" customFormat="1" ht="15.75" customHeight="1">
      <c r="A778" s="19"/>
      <c r="B778" s="20"/>
      <c r="C778" s="20"/>
      <c r="D778" s="20"/>
      <c r="E778" s="20"/>
      <c r="F778" s="19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  <c r="AP778" s="20"/>
      <c r="AQ778" s="20"/>
      <c r="AR778" s="20"/>
      <c r="AS778" s="20"/>
      <c r="AT778" s="20"/>
      <c r="AU778" s="20"/>
      <c r="AV778" s="20"/>
      <c r="AW778" s="20"/>
      <c r="AX778" s="20"/>
      <c r="AY778" s="20"/>
      <c r="AZ778" s="20"/>
      <c r="BA778" s="20"/>
      <c r="BB778" s="20"/>
      <c r="BC778" s="20"/>
      <c r="BD778" s="20"/>
      <c r="BE778" s="20"/>
      <c r="BF778" s="20"/>
      <c r="BG778" s="20"/>
    </row>
    <row r="779" spans="1:59" s="18" customFormat="1" ht="15.75" customHeight="1">
      <c r="A779" s="19"/>
      <c r="B779" s="20"/>
      <c r="C779" s="20"/>
      <c r="D779" s="20"/>
      <c r="E779" s="20"/>
      <c r="F779" s="19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  <c r="AP779" s="20"/>
      <c r="AQ779" s="20"/>
      <c r="AR779" s="20"/>
      <c r="AS779" s="20"/>
      <c r="AT779" s="20"/>
      <c r="AU779" s="20"/>
      <c r="AV779" s="20"/>
      <c r="AW779" s="20"/>
      <c r="AX779" s="20"/>
      <c r="AY779" s="20"/>
      <c r="AZ779" s="20"/>
      <c r="BA779" s="20"/>
      <c r="BB779" s="20"/>
      <c r="BC779" s="20"/>
      <c r="BD779" s="20"/>
      <c r="BE779" s="20"/>
      <c r="BF779" s="20"/>
      <c r="BG779" s="20"/>
    </row>
    <row r="780" spans="1:59" s="18" customFormat="1" ht="15.75" customHeight="1">
      <c r="A780" s="19"/>
      <c r="B780" s="20"/>
      <c r="C780" s="20"/>
      <c r="D780" s="20"/>
      <c r="E780" s="20"/>
      <c r="F780" s="19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  <c r="AP780" s="20"/>
      <c r="AQ780" s="20"/>
      <c r="AR780" s="20"/>
      <c r="AS780" s="20"/>
      <c r="AT780" s="20"/>
      <c r="AU780" s="20"/>
      <c r="AV780" s="20"/>
      <c r="AW780" s="20"/>
      <c r="AX780" s="20"/>
      <c r="AY780" s="20"/>
      <c r="AZ780" s="20"/>
      <c r="BA780" s="20"/>
      <c r="BB780" s="20"/>
      <c r="BC780" s="20"/>
      <c r="BD780" s="20"/>
      <c r="BE780" s="20"/>
      <c r="BF780" s="20"/>
      <c r="BG780" s="20"/>
    </row>
    <row r="781" spans="1:59" s="18" customFormat="1" ht="15.75" customHeight="1">
      <c r="A781" s="19"/>
      <c r="B781" s="20"/>
      <c r="C781" s="20"/>
      <c r="D781" s="20"/>
      <c r="E781" s="20"/>
      <c r="F781" s="19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  <c r="AP781" s="20"/>
      <c r="AQ781" s="20"/>
      <c r="AR781" s="20"/>
      <c r="AS781" s="20"/>
      <c r="AT781" s="20"/>
      <c r="AU781" s="20"/>
      <c r="AV781" s="20"/>
      <c r="AW781" s="20"/>
      <c r="AX781" s="20"/>
      <c r="AY781" s="20"/>
      <c r="AZ781" s="20"/>
      <c r="BA781" s="20"/>
      <c r="BB781" s="20"/>
      <c r="BC781" s="20"/>
      <c r="BD781" s="20"/>
      <c r="BE781" s="20"/>
      <c r="BF781" s="20"/>
      <c r="BG781" s="20"/>
    </row>
    <row r="782" spans="1:59" s="18" customFormat="1" ht="15.75" customHeight="1">
      <c r="A782" s="19"/>
      <c r="B782" s="20"/>
      <c r="C782" s="20"/>
      <c r="D782" s="20"/>
      <c r="E782" s="20"/>
      <c r="F782" s="19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  <c r="AP782" s="20"/>
      <c r="AQ782" s="20"/>
      <c r="AR782" s="20"/>
      <c r="AS782" s="20"/>
      <c r="AT782" s="20"/>
      <c r="AU782" s="20"/>
      <c r="AV782" s="20"/>
      <c r="AW782" s="20"/>
      <c r="AX782" s="20"/>
      <c r="AY782" s="20"/>
      <c r="AZ782" s="20"/>
      <c r="BA782" s="20"/>
      <c r="BB782" s="20"/>
      <c r="BC782" s="20"/>
      <c r="BD782" s="20"/>
      <c r="BE782" s="20"/>
      <c r="BF782" s="20"/>
      <c r="BG782" s="20"/>
    </row>
    <row r="783" spans="1:59" s="18" customFormat="1" ht="15.75" customHeight="1">
      <c r="A783" s="19"/>
      <c r="B783" s="20"/>
      <c r="C783" s="20"/>
      <c r="D783" s="20"/>
      <c r="E783" s="20"/>
      <c r="F783" s="19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  <c r="AP783" s="20"/>
      <c r="AQ783" s="20"/>
      <c r="AR783" s="20"/>
      <c r="AS783" s="20"/>
      <c r="AT783" s="20"/>
      <c r="AU783" s="20"/>
      <c r="AV783" s="20"/>
      <c r="AW783" s="20"/>
      <c r="AX783" s="20"/>
      <c r="AY783" s="20"/>
      <c r="AZ783" s="20"/>
      <c r="BA783" s="20"/>
      <c r="BB783" s="20"/>
      <c r="BC783" s="20"/>
      <c r="BD783" s="20"/>
      <c r="BE783" s="20"/>
      <c r="BF783" s="20"/>
      <c r="BG783" s="20"/>
    </row>
    <row r="784" spans="1:59" s="18" customFormat="1" ht="15.75" customHeight="1">
      <c r="A784" s="19"/>
      <c r="B784" s="20"/>
      <c r="C784" s="20"/>
      <c r="D784" s="20"/>
      <c r="E784" s="20"/>
      <c r="F784" s="19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  <c r="AP784" s="20"/>
      <c r="AQ784" s="20"/>
      <c r="AR784" s="20"/>
      <c r="AS784" s="20"/>
      <c r="AT784" s="20"/>
      <c r="AU784" s="20"/>
      <c r="AV784" s="20"/>
      <c r="AW784" s="20"/>
      <c r="AX784" s="20"/>
      <c r="AY784" s="20"/>
      <c r="AZ784" s="20"/>
      <c r="BA784" s="20"/>
      <c r="BB784" s="20"/>
      <c r="BC784" s="20"/>
      <c r="BD784" s="20"/>
      <c r="BE784" s="20"/>
      <c r="BF784" s="20"/>
      <c r="BG784" s="20"/>
    </row>
    <row r="785" spans="1:59" s="18" customFormat="1" ht="15.75" customHeight="1">
      <c r="A785" s="19"/>
      <c r="B785" s="20"/>
      <c r="C785" s="20"/>
      <c r="D785" s="20"/>
      <c r="E785" s="20"/>
      <c r="F785" s="19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  <c r="AP785" s="20"/>
      <c r="AQ785" s="20"/>
      <c r="AR785" s="20"/>
      <c r="AS785" s="20"/>
      <c r="AT785" s="20"/>
      <c r="AU785" s="20"/>
      <c r="AV785" s="20"/>
      <c r="AW785" s="20"/>
      <c r="AX785" s="20"/>
      <c r="AY785" s="20"/>
      <c r="AZ785" s="20"/>
      <c r="BA785" s="20"/>
      <c r="BB785" s="20"/>
      <c r="BC785" s="20"/>
      <c r="BD785" s="20"/>
      <c r="BE785" s="20"/>
      <c r="BF785" s="20"/>
      <c r="BG785" s="20"/>
    </row>
    <row r="786" spans="1:59" s="18" customFormat="1" ht="15.75" customHeight="1">
      <c r="A786" s="19"/>
      <c r="B786" s="20"/>
      <c r="C786" s="20"/>
      <c r="D786" s="20"/>
      <c r="E786" s="20"/>
      <c r="F786" s="19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  <c r="AP786" s="20"/>
      <c r="AQ786" s="20"/>
      <c r="AR786" s="20"/>
      <c r="AS786" s="20"/>
      <c r="AT786" s="20"/>
      <c r="AU786" s="20"/>
      <c r="AV786" s="20"/>
      <c r="AW786" s="20"/>
      <c r="AX786" s="20"/>
      <c r="AY786" s="20"/>
      <c r="AZ786" s="20"/>
      <c r="BA786" s="20"/>
      <c r="BB786" s="20"/>
      <c r="BC786" s="20"/>
      <c r="BD786" s="20"/>
      <c r="BE786" s="20"/>
      <c r="BF786" s="20"/>
      <c r="BG786" s="20"/>
    </row>
    <row r="787" spans="1:59" s="18" customFormat="1" ht="15.75" customHeight="1">
      <c r="A787" s="19"/>
      <c r="B787" s="20"/>
      <c r="C787" s="20"/>
      <c r="D787" s="20"/>
      <c r="E787" s="20"/>
      <c r="F787" s="19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  <c r="AP787" s="20"/>
      <c r="AQ787" s="20"/>
      <c r="AR787" s="20"/>
      <c r="AS787" s="20"/>
      <c r="AT787" s="20"/>
      <c r="AU787" s="20"/>
      <c r="AV787" s="20"/>
      <c r="AW787" s="20"/>
      <c r="AX787" s="20"/>
      <c r="AY787" s="20"/>
      <c r="AZ787" s="20"/>
      <c r="BA787" s="20"/>
      <c r="BB787" s="20"/>
      <c r="BC787" s="20"/>
      <c r="BD787" s="20"/>
      <c r="BE787" s="20"/>
      <c r="BF787" s="20"/>
      <c r="BG787" s="20"/>
    </row>
    <row r="788" spans="1:59" s="18" customFormat="1" ht="15.75" customHeight="1">
      <c r="A788" s="19"/>
      <c r="B788" s="20"/>
      <c r="C788" s="20"/>
      <c r="D788" s="20"/>
      <c r="E788" s="20"/>
      <c r="F788" s="19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  <c r="AP788" s="20"/>
      <c r="AQ788" s="20"/>
      <c r="AR788" s="20"/>
      <c r="AS788" s="20"/>
      <c r="AT788" s="20"/>
      <c r="AU788" s="20"/>
      <c r="AV788" s="20"/>
      <c r="AW788" s="20"/>
      <c r="AX788" s="20"/>
      <c r="AY788" s="20"/>
      <c r="AZ788" s="20"/>
      <c r="BA788" s="20"/>
      <c r="BB788" s="20"/>
      <c r="BC788" s="20"/>
      <c r="BD788" s="20"/>
      <c r="BE788" s="20"/>
      <c r="BF788" s="20"/>
      <c r="BG788" s="20"/>
    </row>
    <row r="789" spans="1:59" s="18" customFormat="1" ht="15.75" customHeight="1">
      <c r="A789" s="19"/>
      <c r="B789" s="20"/>
      <c r="C789" s="20"/>
      <c r="D789" s="20"/>
      <c r="E789" s="20"/>
      <c r="F789" s="19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  <c r="AP789" s="20"/>
      <c r="AQ789" s="20"/>
      <c r="AR789" s="20"/>
      <c r="AS789" s="20"/>
      <c r="AT789" s="20"/>
      <c r="AU789" s="20"/>
      <c r="AV789" s="20"/>
      <c r="AW789" s="20"/>
      <c r="AX789" s="20"/>
      <c r="AY789" s="20"/>
      <c r="AZ789" s="20"/>
      <c r="BA789" s="20"/>
      <c r="BB789" s="20"/>
      <c r="BC789" s="20"/>
      <c r="BD789" s="20"/>
      <c r="BE789" s="20"/>
      <c r="BF789" s="20"/>
      <c r="BG789" s="20"/>
    </row>
    <row r="790" spans="1:59" s="18" customFormat="1" ht="15.75" customHeight="1">
      <c r="A790" s="19"/>
      <c r="B790" s="20"/>
      <c r="C790" s="20"/>
      <c r="D790" s="20"/>
      <c r="E790" s="20"/>
      <c r="F790" s="19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  <c r="AP790" s="20"/>
      <c r="AQ790" s="20"/>
      <c r="AR790" s="20"/>
      <c r="AS790" s="20"/>
      <c r="AT790" s="20"/>
      <c r="AU790" s="20"/>
      <c r="AV790" s="20"/>
      <c r="AW790" s="20"/>
      <c r="AX790" s="20"/>
      <c r="AY790" s="20"/>
      <c r="AZ790" s="20"/>
      <c r="BA790" s="20"/>
      <c r="BB790" s="20"/>
      <c r="BC790" s="20"/>
      <c r="BD790" s="20"/>
      <c r="BE790" s="20"/>
      <c r="BF790" s="20"/>
      <c r="BG790" s="20"/>
    </row>
    <row r="791" spans="1:59" s="18" customFormat="1" ht="15.75" customHeight="1">
      <c r="A791" s="19"/>
      <c r="B791" s="20"/>
      <c r="C791" s="20"/>
      <c r="D791" s="20"/>
      <c r="E791" s="20"/>
      <c r="F791" s="19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  <c r="AP791" s="20"/>
      <c r="AQ791" s="20"/>
      <c r="AR791" s="20"/>
      <c r="AS791" s="20"/>
      <c r="AT791" s="20"/>
      <c r="AU791" s="20"/>
      <c r="AV791" s="20"/>
      <c r="AW791" s="20"/>
      <c r="AX791" s="20"/>
      <c r="AY791" s="20"/>
      <c r="AZ791" s="20"/>
      <c r="BA791" s="20"/>
      <c r="BB791" s="20"/>
      <c r="BC791" s="20"/>
      <c r="BD791" s="20"/>
      <c r="BE791" s="20"/>
      <c r="BF791" s="20"/>
      <c r="BG791" s="20"/>
    </row>
    <row r="792" spans="1:59" s="18" customFormat="1" ht="15.75" customHeight="1">
      <c r="A792" s="19"/>
      <c r="B792" s="20"/>
      <c r="C792" s="20"/>
      <c r="D792" s="20"/>
      <c r="E792" s="20"/>
      <c r="F792" s="19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  <c r="AP792" s="20"/>
      <c r="AQ792" s="20"/>
      <c r="AR792" s="20"/>
      <c r="AS792" s="20"/>
      <c r="AT792" s="20"/>
      <c r="AU792" s="20"/>
      <c r="AV792" s="20"/>
      <c r="AW792" s="20"/>
      <c r="AX792" s="20"/>
      <c r="AY792" s="20"/>
      <c r="AZ792" s="20"/>
      <c r="BA792" s="20"/>
      <c r="BB792" s="20"/>
      <c r="BC792" s="20"/>
      <c r="BD792" s="20"/>
      <c r="BE792" s="20"/>
      <c r="BF792" s="20"/>
      <c r="BG792" s="20"/>
    </row>
    <row r="793" spans="1:59" s="18" customFormat="1" ht="15.75" customHeight="1">
      <c r="A793" s="19"/>
      <c r="B793" s="20"/>
      <c r="C793" s="20"/>
      <c r="D793" s="20"/>
      <c r="E793" s="20"/>
      <c r="F793" s="19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  <c r="AP793" s="20"/>
      <c r="AQ793" s="20"/>
      <c r="AR793" s="20"/>
      <c r="AS793" s="20"/>
      <c r="AT793" s="20"/>
      <c r="AU793" s="20"/>
      <c r="AV793" s="20"/>
      <c r="AW793" s="20"/>
      <c r="AX793" s="20"/>
      <c r="AY793" s="20"/>
      <c r="AZ793" s="20"/>
      <c r="BA793" s="20"/>
      <c r="BB793" s="20"/>
      <c r="BC793" s="20"/>
      <c r="BD793" s="20"/>
      <c r="BE793" s="20"/>
      <c r="BF793" s="20"/>
      <c r="BG793" s="20"/>
    </row>
    <row r="794" spans="1:59" s="18" customFormat="1" ht="15.75" customHeight="1">
      <c r="A794" s="19"/>
      <c r="B794" s="20"/>
      <c r="C794" s="20"/>
      <c r="D794" s="20"/>
      <c r="E794" s="20"/>
      <c r="F794" s="19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  <c r="AP794" s="20"/>
      <c r="AQ794" s="20"/>
      <c r="AR794" s="20"/>
      <c r="AS794" s="20"/>
      <c r="AT794" s="20"/>
      <c r="AU794" s="20"/>
      <c r="AV794" s="20"/>
      <c r="AW794" s="20"/>
      <c r="AX794" s="20"/>
      <c r="AY794" s="20"/>
      <c r="AZ794" s="20"/>
      <c r="BA794" s="20"/>
      <c r="BB794" s="20"/>
      <c r="BC794" s="20"/>
      <c r="BD794" s="20"/>
      <c r="BE794" s="20"/>
      <c r="BF794" s="20"/>
      <c r="BG794" s="20"/>
    </row>
    <row r="795" spans="1:59" s="18" customFormat="1" ht="15.75" customHeight="1">
      <c r="A795" s="19"/>
      <c r="B795" s="20"/>
      <c r="C795" s="20"/>
      <c r="D795" s="20"/>
      <c r="E795" s="20"/>
      <c r="F795" s="19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  <c r="AP795" s="20"/>
      <c r="AQ795" s="20"/>
      <c r="AR795" s="20"/>
      <c r="AS795" s="20"/>
      <c r="AT795" s="20"/>
      <c r="AU795" s="20"/>
      <c r="AV795" s="20"/>
      <c r="AW795" s="20"/>
      <c r="AX795" s="20"/>
      <c r="AY795" s="20"/>
      <c r="AZ795" s="20"/>
      <c r="BA795" s="20"/>
      <c r="BB795" s="20"/>
      <c r="BC795" s="20"/>
      <c r="BD795" s="20"/>
      <c r="BE795" s="20"/>
      <c r="BF795" s="20"/>
      <c r="BG795" s="20"/>
    </row>
    <row r="796" spans="1:59" s="18" customFormat="1" ht="15.75" customHeight="1">
      <c r="A796" s="19"/>
      <c r="B796" s="20"/>
      <c r="C796" s="20"/>
      <c r="D796" s="20"/>
      <c r="E796" s="20"/>
      <c r="F796" s="19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  <c r="AP796" s="20"/>
      <c r="AQ796" s="20"/>
      <c r="AR796" s="20"/>
      <c r="AS796" s="20"/>
      <c r="AT796" s="20"/>
      <c r="AU796" s="20"/>
      <c r="AV796" s="20"/>
      <c r="AW796" s="20"/>
      <c r="AX796" s="20"/>
      <c r="AY796" s="20"/>
      <c r="AZ796" s="20"/>
      <c r="BA796" s="20"/>
      <c r="BB796" s="20"/>
      <c r="BC796" s="20"/>
      <c r="BD796" s="20"/>
      <c r="BE796" s="20"/>
      <c r="BF796" s="20"/>
      <c r="BG796" s="20"/>
    </row>
    <row r="797" spans="1:59" s="18" customFormat="1" ht="15.75" customHeight="1">
      <c r="A797" s="19"/>
      <c r="B797" s="20"/>
      <c r="C797" s="20"/>
      <c r="D797" s="20"/>
      <c r="E797" s="20"/>
      <c r="F797" s="19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  <c r="AP797" s="20"/>
      <c r="AQ797" s="20"/>
      <c r="AR797" s="20"/>
      <c r="AS797" s="20"/>
      <c r="AT797" s="20"/>
      <c r="AU797" s="20"/>
      <c r="AV797" s="20"/>
      <c r="AW797" s="20"/>
      <c r="AX797" s="20"/>
      <c r="AY797" s="20"/>
      <c r="AZ797" s="20"/>
      <c r="BA797" s="20"/>
      <c r="BB797" s="20"/>
      <c r="BC797" s="20"/>
      <c r="BD797" s="20"/>
      <c r="BE797" s="20"/>
      <c r="BF797" s="20"/>
      <c r="BG797" s="20"/>
    </row>
    <row r="798" spans="1:59" s="18" customFormat="1" ht="15.75" customHeight="1">
      <c r="A798" s="19"/>
      <c r="B798" s="20"/>
      <c r="C798" s="20"/>
      <c r="D798" s="20"/>
      <c r="E798" s="20"/>
      <c r="F798" s="19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  <c r="AZ798" s="20"/>
      <c r="BA798" s="20"/>
      <c r="BB798" s="20"/>
      <c r="BC798" s="20"/>
      <c r="BD798" s="20"/>
      <c r="BE798" s="20"/>
      <c r="BF798" s="20"/>
      <c r="BG798" s="20"/>
    </row>
    <row r="799" spans="1:59" s="18" customFormat="1" ht="15.75" customHeight="1">
      <c r="A799" s="19"/>
      <c r="B799" s="20"/>
      <c r="C799" s="20"/>
      <c r="D799" s="20"/>
      <c r="E799" s="20"/>
      <c r="F799" s="19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  <c r="AP799" s="20"/>
      <c r="AQ799" s="20"/>
      <c r="AR799" s="20"/>
      <c r="AS799" s="20"/>
      <c r="AT799" s="20"/>
      <c r="AU799" s="20"/>
      <c r="AV799" s="20"/>
      <c r="AW799" s="20"/>
      <c r="AX799" s="20"/>
      <c r="AY799" s="20"/>
      <c r="AZ799" s="20"/>
      <c r="BA799" s="20"/>
      <c r="BB799" s="20"/>
      <c r="BC799" s="20"/>
      <c r="BD799" s="20"/>
      <c r="BE799" s="20"/>
      <c r="BF799" s="20"/>
      <c r="BG799" s="20"/>
    </row>
    <row r="800" spans="1:59" s="18" customFormat="1" ht="15.75" customHeight="1">
      <c r="A800" s="19"/>
      <c r="B800" s="20"/>
      <c r="C800" s="20"/>
      <c r="D800" s="20"/>
      <c r="E800" s="20"/>
      <c r="F800" s="19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  <c r="AP800" s="20"/>
      <c r="AQ800" s="20"/>
      <c r="AR800" s="20"/>
      <c r="AS800" s="20"/>
      <c r="AT800" s="20"/>
      <c r="AU800" s="20"/>
      <c r="AV800" s="20"/>
      <c r="AW800" s="20"/>
      <c r="AX800" s="20"/>
      <c r="AY800" s="20"/>
      <c r="AZ800" s="20"/>
      <c r="BA800" s="20"/>
      <c r="BB800" s="20"/>
      <c r="BC800" s="20"/>
      <c r="BD800" s="20"/>
      <c r="BE800" s="20"/>
      <c r="BF800" s="20"/>
      <c r="BG800" s="20"/>
    </row>
    <row r="801" spans="1:59" s="18" customFormat="1" ht="15.75" customHeight="1">
      <c r="A801" s="19"/>
      <c r="B801" s="20"/>
      <c r="C801" s="20"/>
      <c r="D801" s="20"/>
      <c r="E801" s="20"/>
      <c r="F801" s="19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  <c r="AP801" s="20"/>
      <c r="AQ801" s="20"/>
      <c r="AR801" s="20"/>
      <c r="AS801" s="20"/>
      <c r="AT801" s="20"/>
      <c r="AU801" s="20"/>
      <c r="AV801" s="20"/>
      <c r="AW801" s="20"/>
      <c r="AX801" s="20"/>
      <c r="AY801" s="20"/>
      <c r="AZ801" s="20"/>
      <c r="BA801" s="20"/>
      <c r="BB801" s="20"/>
      <c r="BC801" s="20"/>
      <c r="BD801" s="20"/>
      <c r="BE801" s="20"/>
      <c r="BF801" s="20"/>
      <c r="BG801" s="20"/>
    </row>
    <row r="802" spans="1:59" s="18" customFormat="1" ht="15.75" customHeight="1">
      <c r="A802" s="19"/>
      <c r="B802" s="20"/>
      <c r="C802" s="20"/>
      <c r="D802" s="20"/>
      <c r="E802" s="20"/>
      <c r="F802" s="19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  <c r="AP802" s="20"/>
      <c r="AQ802" s="20"/>
      <c r="AR802" s="20"/>
      <c r="AS802" s="20"/>
      <c r="AT802" s="20"/>
      <c r="AU802" s="20"/>
      <c r="AV802" s="20"/>
      <c r="AW802" s="20"/>
      <c r="AX802" s="20"/>
      <c r="AY802" s="20"/>
      <c r="AZ802" s="20"/>
      <c r="BA802" s="20"/>
      <c r="BB802" s="20"/>
      <c r="BC802" s="20"/>
      <c r="BD802" s="20"/>
      <c r="BE802" s="20"/>
      <c r="BF802" s="20"/>
      <c r="BG802" s="20"/>
    </row>
    <row r="803" spans="1:59" s="18" customFormat="1" ht="15.75" customHeight="1">
      <c r="A803" s="19"/>
      <c r="B803" s="20"/>
      <c r="C803" s="20"/>
      <c r="D803" s="20"/>
      <c r="E803" s="20"/>
      <c r="F803" s="19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  <c r="AP803" s="20"/>
      <c r="AQ803" s="20"/>
      <c r="AR803" s="20"/>
      <c r="AS803" s="20"/>
      <c r="AT803" s="20"/>
      <c r="AU803" s="20"/>
      <c r="AV803" s="20"/>
      <c r="AW803" s="20"/>
      <c r="AX803" s="20"/>
      <c r="AY803" s="20"/>
      <c r="AZ803" s="20"/>
      <c r="BA803" s="20"/>
      <c r="BB803" s="20"/>
      <c r="BC803" s="20"/>
      <c r="BD803" s="20"/>
      <c r="BE803" s="20"/>
      <c r="BF803" s="20"/>
      <c r="BG803" s="20"/>
    </row>
    <row r="804" spans="1:59" s="18" customFormat="1" ht="15.75" customHeight="1">
      <c r="A804" s="19"/>
      <c r="B804" s="20"/>
      <c r="C804" s="20"/>
      <c r="D804" s="20"/>
      <c r="E804" s="20"/>
      <c r="F804" s="19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  <c r="AP804" s="20"/>
      <c r="AQ804" s="20"/>
      <c r="AR804" s="20"/>
      <c r="AS804" s="20"/>
      <c r="AT804" s="20"/>
      <c r="AU804" s="20"/>
      <c r="AV804" s="20"/>
      <c r="AW804" s="20"/>
      <c r="AX804" s="20"/>
      <c r="AY804" s="20"/>
      <c r="AZ804" s="20"/>
      <c r="BA804" s="20"/>
      <c r="BB804" s="20"/>
      <c r="BC804" s="20"/>
      <c r="BD804" s="20"/>
      <c r="BE804" s="20"/>
      <c r="BF804" s="20"/>
      <c r="BG804" s="20"/>
    </row>
    <row r="805" spans="1:59" s="18" customFormat="1" ht="15.75" customHeight="1">
      <c r="A805" s="19"/>
      <c r="B805" s="20"/>
      <c r="C805" s="20"/>
      <c r="D805" s="20"/>
      <c r="E805" s="20"/>
      <c r="F805" s="19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  <c r="BA805" s="20"/>
      <c r="BB805" s="20"/>
      <c r="BC805" s="20"/>
      <c r="BD805" s="20"/>
      <c r="BE805" s="20"/>
      <c r="BF805" s="20"/>
      <c r="BG805" s="20"/>
    </row>
    <row r="806" spans="1:59" s="18" customFormat="1" ht="15.75" customHeight="1">
      <c r="A806" s="19"/>
      <c r="B806" s="20"/>
      <c r="C806" s="20"/>
      <c r="D806" s="20"/>
      <c r="E806" s="20"/>
      <c r="F806" s="19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  <c r="BA806" s="20"/>
      <c r="BB806" s="20"/>
      <c r="BC806" s="20"/>
      <c r="BD806" s="20"/>
      <c r="BE806" s="20"/>
      <c r="BF806" s="20"/>
      <c r="BG806" s="20"/>
    </row>
    <row r="807" spans="1:59" s="18" customFormat="1" ht="15.75" customHeight="1">
      <c r="A807" s="19"/>
      <c r="B807" s="20"/>
      <c r="C807" s="20"/>
      <c r="D807" s="20"/>
      <c r="E807" s="20"/>
      <c r="F807" s="19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  <c r="AP807" s="20"/>
      <c r="AQ807" s="20"/>
      <c r="AR807" s="20"/>
      <c r="AS807" s="20"/>
      <c r="AT807" s="20"/>
      <c r="AU807" s="20"/>
      <c r="AV807" s="20"/>
      <c r="AW807" s="20"/>
      <c r="AX807" s="20"/>
      <c r="AY807" s="20"/>
      <c r="AZ807" s="20"/>
      <c r="BA807" s="20"/>
      <c r="BB807" s="20"/>
      <c r="BC807" s="20"/>
      <c r="BD807" s="20"/>
      <c r="BE807" s="20"/>
      <c r="BF807" s="20"/>
      <c r="BG807" s="20"/>
    </row>
    <row r="808" spans="1:59" s="18" customFormat="1" ht="15.75" customHeight="1">
      <c r="A808" s="19"/>
      <c r="B808" s="20"/>
      <c r="C808" s="20"/>
      <c r="D808" s="20"/>
      <c r="E808" s="20"/>
      <c r="F808" s="19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  <c r="AP808" s="20"/>
      <c r="AQ808" s="20"/>
      <c r="AR808" s="20"/>
      <c r="AS808" s="20"/>
      <c r="AT808" s="20"/>
      <c r="AU808" s="20"/>
      <c r="AV808" s="20"/>
      <c r="AW808" s="20"/>
      <c r="AX808" s="20"/>
      <c r="AY808" s="20"/>
      <c r="AZ808" s="20"/>
      <c r="BA808" s="20"/>
      <c r="BB808" s="20"/>
      <c r="BC808" s="20"/>
      <c r="BD808" s="20"/>
      <c r="BE808" s="20"/>
      <c r="BF808" s="20"/>
      <c r="BG808" s="20"/>
    </row>
    <row r="809" spans="1:59" s="18" customFormat="1" ht="15.75" customHeight="1">
      <c r="A809" s="19"/>
      <c r="B809" s="20"/>
      <c r="C809" s="20"/>
      <c r="D809" s="20"/>
      <c r="E809" s="20"/>
      <c r="F809" s="19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  <c r="AP809" s="20"/>
      <c r="AQ809" s="20"/>
      <c r="AR809" s="20"/>
      <c r="AS809" s="20"/>
      <c r="AT809" s="20"/>
      <c r="AU809" s="20"/>
      <c r="AV809" s="20"/>
      <c r="AW809" s="20"/>
      <c r="AX809" s="20"/>
      <c r="AY809" s="20"/>
      <c r="AZ809" s="20"/>
      <c r="BA809" s="20"/>
      <c r="BB809" s="20"/>
      <c r="BC809" s="20"/>
      <c r="BD809" s="20"/>
      <c r="BE809" s="20"/>
      <c r="BF809" s="20"/>
      <c r="BG809" s="20"/>
    </row>
    <row r="810" spans="1:59" s="18" customFormat="1" ht="15.75" customHeight="1">
      <c r="A810" s="19"/>
      <c r="B810" s="20"/>
      <c r="C810" s="20"/>
      <c r="D810" s="20"/>
      <c r="E810" s="20"/>
      <c r="F810" s="19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  <c r="AP810" s="20"/>
      <c r="AQ810" s="20"/>
      <c r="AR810" s="20"/>
      <c r="AS810" s="20"/>
      <c r="AT810" s="20"/>
      <c r="AU810" s="20"/>
      <c r="AV810" s="20"/>
      <c r="AW810" s="20"/>
      <c r="AX810" s="20"/>
      <c r="AY810" s="20"/>
      <c r="AZ810" s="20"/>
      <c r="BA810" s="20"/>
      <c r="BB810" s="20"/>
      <c r="BC810" s="20"/>
      <c r="BD810" s="20"/>
      <c r="BE810" s="20"/>
      <c r="BF810" s="20"/>
      <c r="BG810" s="20"/>
    </row>
    <row r="811" spans="1:59" s="18" customFormat="1" ht="15.75" customHeight="1">
      <c r="A811" s="19"/>
      <c r="B811" s="20"/>
      <c r="C811" s="20"/>
      <c r="D811" s="20"/>
      <c r="E811" s="20"/>
      <c r="F811" s="19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  <c r="AP811" s="20"/>
      <c r="AQ811" s="20"/>
      <c r="AR811" s="20"/>
      <c r="AS811" s="20"/>
      <c r="AT811" s="20"/>
      <c r="AU811" s="20"/>
      <c r="AV811" s="20"/>
      <c r="AW811" s="20"/>
      <c r="AX811" s="20"/>
      <c r="AY811" s="20"/>
      <c r="AZ811" s="20"/>
      <c r="BA811" s="20"/>
      <c r="BB811" s="20"/>
      <c r="BC811" s="20"/>
      <c r="BD811" s="20"/>
      <c r="BE811" s="20"/>
      <c r="BF811" s="20"/>
      <c r="BG811" s="20"/>
    </row>
    <row r="812" spans="1:59" s="18" customFormat="1" ht="15.75" customHeight="1">
      <c r="A812" s="19"/>
      <c r="B812" s="20"/>
      <c r="C812" s="20"/>
      <c r="D812" s="20"/>
      <c r="E812" s="20"/>
      <c r="F812" s="19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  <c r="AP812" s="20"/>
      <c r="AQ812" s="20"/>
      <c r="AR812" s="20"/>
      <c r="AS812" s="20"/>
      <c r="AT812" s="20"/>
      <c r="AU812" s="20"/>
      <c r="AV812" s="20"/>
      <c r="AW812" s="20"/>
      <c r="AX812" s="20"/>
      <c r="AY812" s="20"/>
      <c r="AZ812" s="20"/>
      <c r="BA812" s="20"/>
      <c r="BB812" s="20"/>
      <c r="BC812" s="20"/>
      <c r="BD812" s="20"/>
      <c r="BE812" s="20"/>
      <c r="BF812" s="20"/>
      <c r="BG812" s="20"/>
    </row>
    <row r="813" spans="1:59" s="18" customFormat="1" ht="15.75" customHeight="1">
      <c r="A813" s="19"/>
      <c r="B813" s="20"/>
      <c r="C813" s="20"/>
      <c r="D813" s="20"/>
      <c r="E813" s="20"/>
      <c r="F813" s="19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  <c r="AP813" s="20"/>
      <c r="AQ813" s="20"/>
      <c r="AR813" s="20"/>
      <c r="AS813" s="20"/>
      <c r="AT813" s="20"/>
      <c r="AU813" s="20"/>
      <c r="AV813" s="20"/>
      <c r="AW813" s="20"/>
      <c r="AX813" s="20"/>
      <c r="AY813" s="20"/>
      <c r="AZ813" s="20"/>
      <c r="BA813" s="20"/>
      <c r="BB813" s="20"/>
      <c r="BC813" s="20"/>
      <c r="BD813" s="20"/>
      <c r="BE813" s="20"/>
      <c r="BF813" s="20"/>
      <c r="BG813" s="20"/>
    </row>
    <row r="814" spans="1:59" s="18" customFormat="1" ht="15.75" customHeight="1">
      <c r="A814" s="19"/>
      <c r="B814" s="20"/>
      <c r="C814" s="20"/>
      <c r="D814" s="20"/>
      <c r="E814" s="20"/>
      <c r="F814" s="19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  <c r="AP814" s="20"/>
      <c r="AQ814" s="20"/>
      <c r="AR814" s="20"/>
      <c r="AS814" s="20"/>
      <c r="AT814" s="20"/>
      <c r="AU814" s="20"/>
      <c r="AV814" s="20"/>
      <c r="AW814" s="20"/>
      <c r="AX814" s="20"/>
      <c r="AY814" s="20"/>
      <c r="AZ814" s="20"/>
      <c r="BA814" s="20"/>
      <c r="BB814" s="20"/>
      <c r="BC814" s="20"/>
      <c r="BD814" s="20"/>
      <c r="BE814" s="20"/>
      <c r="BF814" s="20"/>
      <c r="BG814" s="20"/>
    </row>
    <row r="815" spans="1:59" s="18" customFormat="1" ht="15.75" customHeight="1">
      <c r="A815" s="19"/>
      <c r="B815" s="20"/>
      <c r="C815" s="20"/>
      <c r="D815" s="20"/>
      <c r="E815" s="20"/>
      <c r="F815" s="19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  <c r="AP815" s="20"/>
      <c r="AQ815" s="20"/>
      <c r="AR815" s="20"/>
      <c r="AS815" s="20"/>
      <c r="AT815" s="20"/>
      <c r="AU815" s="20"/>
      <c r="AV815" s="20"/>
      <c r="AW815" s="20"/>
      <c r="AX815" s="20"/>
      <c r="AY815" s="20"/>
      <c r="AZ815" s="20"/>
      <c r="BA815" s="20"/>
      <c r="BB815" s="20"/>
      <c r="BC815" s="20"/>
      <c r="BD815" s="20"/>
      <c r="BE815" s="20"/>
      <c r="BF815" s="20"/>
      <c r="BG815" s="20"/>
    </row>
    <row r="816" spans="1:59" s="18" customFormat="1" ht="15.75" customHeight="1">
      <c r="A816" s="19"/>
      <c r="B816" s="20"/>
      <c r="C816" s="20"/>
      <c r="D816" s="20"/>
      <c r="E816" s="20"/>
      <c r="F816" s="19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  <c r="AP816" s="20"/>
      <c r="AQ816" s="20"/>
      <c r="AR816" s="20"/>
      <c r="AS816" s="20"/>
      <c r="AT816" s="20"/>
      <c r="AU816" s="20"/>
      <c r="AV816" s="20"/>
      <c r="AW816" s="20"/>
      <c r="AX816" s="20"/>
      <c r="AY816" s="20"/>
      <c r="AZ816" s="20"/>
      <c r="BA816" s="20"/>
      <c r="BB816" s="20"/>
      <c r="BC816" s="20"/>
      <c r="BD816" s="20"/>
      <c r="BE816" s="20"/>
      <c r="BF816" s="20"/>
      <c r="BG816" s="20"/>
    </row>
    <row r="817" spans="1:59" s="18" customFormat="1" ht="15.75" customHeight="1">
      <c r="A817" s="19"/>
      <c r="B817" s="20"/>
      <c r="C817" s="20"/>
      <c r="D817" s="20"/>
      <c r="E817" s="20"/>
      <c r="F817" s="19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  <c r="AP817" s="20"/>
      <c r="AQ817" s="20"/>
      <c r="AR817" s="20"/>
      <c r="AS817" s="20"/>
      <c r="AT817" s="20"/>
      <c r="AU817" s="20"/>
      <c r="AV817" s="20"/>
      <c r="AW817" s="20"/>
      <c r="AX817" s="20"/>
      <c r="AY817" s="20"/>
      <c r="AZ817" s="20"/>
      <c r="BA817" s="20"/>
      <c r="BB817" s="20"/>
      <c r="BC817" s="20"/>
      <c r="BD817" s="20"/>
      <c r="BE817" s="20"/>
      <c r="BF817" s="20"/>
      <c r="BG817" s="20"/>
    </row>
    <row r="818" spans="1:59" s="18" customFormat="1" ht="15.75" customHeight="1">
      <c r="A818" s="19"/>
      <c r="B818" s="20"/>
      <c r="C818" s="20"/>
      <c r="D818" s="20"/>
      <c r="E818" s="20"/>
      <c r="F818" s="19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  <c r="AP818" s="20"/>
      <c r="AQ818" s="20"/>
      <c r="AR818" s="20"/>
      <c r="AS818" s="20"/>
      <c r="AT818" s="20"/>
      <c r="AU818" s="20"/>
      <c r="AV818" s="20"/>
      <c r="AW818" s="20"/>
      <c r="AX818" s="20"/>
      <c r="AY818" s="20"/>
      <c r="AZ818" s="20"/>
      <c r="BA818" s="20"/>
      <c r="BB818" s="20"/>
      <c r="BC818" s="20"/>
      <c r="BD818" s="20"/>
      <c r="BE818" s="20"/>
      <c r="BF818" s="20"/>
      <c r="BG818" s="20"/>
    </row>
    <row r="819" spans="1:59" s="18" customFormat="1" ht="15.75" customHeight="1">
      <c r="A819" s="19"/>
      <c r="B819" s="20"/>
      <c r="C819" s="20"/>
      <c r="D819" s="20"/>
      <c r="E819" s="20"/>
      <c r="F819" s="19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  <c r="AP819" s="20"/>
      <c r="AQ819" s="20"/>
      <c r="AR819" s="20"/>
      <c r="AS819" s="20"/>
      <c r="AT819" s="20"/>
      <c r="AU819" s="20"/>
      <c r="AV819" s="20"/>
      <c r="AW819" s="20"/>
      <c r="AX819" s="20"/>
      <c r="AY819" s="20"/>
      <c r="AZ819" s="20"/>
      <c r="BA819" s="20"/>
      <c r="BB819" s="20"/>
      <c r="BC819" s="20"/>
      <c r="BD819" s="20"/>
      <c r="BE819" s="20"/>
      <c r="BF819" s="20"/>
      <c r="BG819" s="20"/>
    </row>
    <row r="820" spans="1:59" s="18" customFormat="1" ht="15.75" customHeight="1">
      <c r="A820" s="19"/>
      <c r="B820" s="20"/>
      <c r="C820" s="20"/>
      <c r="D820" s="20"/>
      <c r="E820" s="20"/>
      <c r="F820" s="19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  <c r="AP820" s="20"/>
      <c r="AQ820" s="20"/>
      <c r="AR820" s="20"/>
      <c r="AS820" s="20"/>
      <c r="AT820" s="20"/>
      <c r="AU820" s="20"/>
      <c r="AV820" s="20"/>
      <c r="AW820" s="20"/>
      <c r="AX820" s="20"/>
      <c r="AY820" s="20"/>
      <c r="AZ820" s="20"/>
      <c r="BA820" s="20"/>
      <c r="BB820" s="20"/>
      <c r="BC820" s="20"/>
      <c r="BD820" s="20"/>
      <c r="BE820" s="20"/>
      <c r="BF820" s="20"/>
      <c r="BG820" s="20"/>
    </row>
    <row r="821" spans="1:59" s="18" customFormat="1" ht="15.75" customHeight="1">
      <c r="A821" s="19"/>
      <c r="B821" s="20"/>
      <c r="C821" s="20"/>
      <c r="D821" s="20"/>
      <c r="E821" s="20"/>
      <c r="F821" s="19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  <c r="AP821" s="20"/>
      <c r="AQ821" s="20"/>
      <c r="AR821" s="20"/>
      <c r="AS821" s="20"/>
      <c r="AT821" s="20"/>
      <c r="AU821" s="20"/>
      <c r="AV821" s="20"/>
      <c r="AW821" s="20"/>
      <c r="AX821" s="20"/>
      <c r="AY821" s="20"/>
      <c r="AZ821" s="20"/>
      <c r="BA821" s="20"/>
      <c r="BB821" s="20"/>
      <c r="BC821" s="20"/>
      <c r="BD821" s="20"/>
      <c r="BE821" s="20"/>
      <c r="BF821" s="20"/>
      <c r="BG821" s="20"/>
    </row>
    <row r="822" spans="1:59" s="18" customFormat="1" ht="15.75" customHeight="1">
      <c r="A822" s="19"/>
      <c r="B822" s="20"/>
      <c r="C822" s="20"/>
      <c r="D822" s="20"/>
      <c r="E822" s="20"/>
      <c r="F822" s="19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  <c r="AP822" s="20"/>
      <c r="AQ822" s="20"/>
      <c r="AR822" s="20"/>
      <c r="AS822" s="20"/>
      <c r="AT822" s="20"/>
      <c r="AU822" s="20"/>
      <c r="AV822" s="20"/>
      <c r="AW822" s="20"/>
      <c r="AX822" s="20"/>
      <c r="AY822" s="20"/>
      <c r="AZ822" s="20"/>
      <c r="BA822" s="20"/>
      <c r="BB822" s="20"/>
      <c r="BC822" s="20"/>
      <c r="BD822" s="20"/>
      <c r="BE822" s="20"/>
      <c r="BF822" s="20"/>
      <c r="BG822" s="20"/>
    </row>
    <row r="823" spans="1:59" s="18" customFormat="1" ht="15.75" customHeight="1">
      <c r="A823" s="19"/>
      <c r="B823" s="20"/>
      <c r="C823" s="20"/>
      <c r="D823" s="20"/>
      <c r="E823" s="20"/>
      <c r="F823" s="19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0"/>
      <c r="AP823" s="20"/>
      <c r="AQ823" s="20"/>
      <c r="AR823" s="20"/>
      <c r="AS823" s="20"/>
      <c r="AT823" s="20"/>
      <c r="AU823" s="20"/>
      <c r="AV823" s="20"/>
      <c r="AW823" s="20"/>
      <c r="AX823" s="20"/>
      <c r="AY823" s="20"/>
      <c r="AZ823" s="20"/>
      <c r="BA823" s="20"/>
      <c r="BB823" s="20"/>
      <c r="BC823" s="20"/>
      <c r="BD823" s="20"/>
      <c r="BE823" s="20"/>
      <c r="BF823" s="20"/>
      <c r="BG823" s="20"/>
    </row>
    <row r="824" spans="1:59" s="18" customFormat="1" ht="15.75" customHeight="1">
      <c r="A824" s="19"/>
      <c r="B824" s="20"/>
      <c r="C824" s="20"/>
      <c r="D824" s="20"/>
      <c r="E824" s="20"/>
      <c r="F824" s="19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0"/>
      <c r="AP824" s="20"/>
      <c r="AQ824" s="20"/>
      <c r="AR824" s="20"/>
      <c r="AS824" s="20"/>
      <c r="AT824" s="20"/>
      <c r="AU824" s="20"/>
      <c r="AV824" s="20"/>
      <c r="AW824" s="20"/>
      <c r="AX824" s="20"/>
      <c r="AY824" s="20"/>
      <c r="AZ824" s="20"/>
      <c r="BA824" s="20"/>
      <c r="BB824" s="20"/>
      <c r="BC824" s="20"/>
      <c r="BD824" s="20"/>
      <c r="BE824" s="20"/>
      <c r="BF824" s="20"/>
      <c r="BG824" s="20"/>
    </row>
    <row r="825" spans="1:59" s="18" customFormat="1" ht="15.75" customHeight="1">
      <c r="A825" s="19"/>
      <c r="B825" s="20"/>
      <c r="C825" s="20"/>
      <c r="D825" s="20"/>
      <c r="E825" s="20"/>
      <c r="F825" s="19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0"/>
      <c r="AP825" s="20"/>
      <c r="AQ825" s="20"/>
      <c r="AR825" s="20"/>
      <c r="AS825" s="20"/>
      <c r="AT825" s="20"/>
      <c r="AU825" s="20"/>
      <c r="AV825" s="20"/>
      <c r="AW825" s="20"/>
      <c r="AX825" s="20"/>
      <c r="AY825" s="20"/>
      <c r="AZ825" s="20"/>
      <c r="BA825" s="20"/>
      <c r="BB825" s="20"/>
      <c r="BC825" s="20"/>
      <c r="BD825" s="20"/>
      <c r="BE825" s="20"/>
      <c r="BF825" s="20"/>
      <c r="BG825" s="20"/>
    </row>
    <row r="826" spans="1:59" s="18" customFormat="1" ht="15.75" customHeight="1">
      <c r="A826" s="19"/>
      <c r="B826" s="20"/>
      <c r="C826" s="20"/>
      <c r="D826" s="20"/>
      <c r="E826" s="20"/>
      <c r="F826" s="19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0"/>
      <c r="AP826" s="20"/>
      <c r="AQ826" s="20"/>
      <c r="AR826" s="20"/>
      <c r="AS826" s="20"/>
      <c r="AT826" s="20"/>
      <c r="AU826" s="20"/>
      <c r="AV826" s="20"/>
      <c r="AW826" s="20"/>
      <c r="AX826" s="20"/>
      <c r="AY826" s="20"/>
      <c r="AZ826" s="20"/>
      <c r="BA826" s="20"/>
      <c r="BB826" s="20"/>
      <c r="BC826" s="20"/>
      <c r="BD826" s="20"/>
      <c r="BE826" s="20"/>
      <c r="BF826" s="20"/>
      <c r="BG826" s="20"/>
    </row>
    <row r="827" spans="1:59" s="18" customFormat="1" ht="15.75" customHeight="1">
      <c r="A827" s="19"/>
      <c r="B827" s="20"/>
      <c r="C827" s="20"/>
      <c r="D827" s="20"/>
      <c r="E827" s="20"/>
      <c r="F827" s="19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  <c r="AP827" s="20"/>
      <c r="AQ827" s="20"/>
      <c r="AR827" s="20"/>
      <c r="AS827" s="20"/>
      <c r="AT827" s="20"/>
      <c r="AU827" s="20"/>
      <c r="AV827" s="20"/>
      <c r="AW827" s="20"/>
      <c r="AX827" s="20"/>
      <c r="AY827" s="20"/>
      <c r="AZ827" s="20"/>
      <c r="BA827" s="20"/>
      <c r="BB827" s="20"/>
      <c r="BC827" s="20"/>
      <c r="BD827" s="20"/>
      <c r="BE827" s="20"/>
      <c r="BF827" s="20"/>
      <c r="BG827" s="20"/>
    </row>
    <row r="828" spans="1:59" s="18" customFormat="1" ht="15.75" customHeight="1">
      <c r="A828" s="19"/>
      <c r="B828" s="20"/>
      <c r="C828" s="20"/>
      <c r="D828" s="20"/>
      <c r="E828" s="20"/>
      <c r="F828" s="19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0"/>
      <c r="AP828" s="20"/>
      <c r="AQ828" s="20"/>
      <c r="AR828" s="20"/>
      <c r="AS828" s="20"/>
      <c r="AT828" s="20"/>
      <c r="AU828" s="20"/>
      <c r="AV828" s="20"/>
      <c r="AW828" s="20"/>
      <c r="AX828" s="20"/>
      <c r="AY828" s="20"/>
      <c r="AZ828" s="20"/>
      <c r="BA828" s="20"/>
      <c r="BB828" s="20"/>
      <c r="BC828" s="20"/>
      <c r="BD828" s="20"/>
      <c r="BE828" s="20"/>
      <c r="BF828" s="20"/>
      <c r="BG828" s="20"/>
    </row>
    <row r="829" spans="1:59" s="18" customFormat="1" ht="15.75" customHeight="1">
      <c r="A829" s="19"/>
      <c r="B829" s="20"/>
      <c r="C829" s="20"/>
      <c r="D829" s="20"/>
      <c r="E829" s="20"/>
      <c r="F829" s="19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0"/>
      <c r="AP829" s="20"/>
      <c r="AQ829" s="20"/>
      <c r="AR829" s="20"/>
      <c r="AS829" s="20"/>
      <c r="AT829" s="20"/>
      <c r="AU829" s="20"/>
      <c r="AV829" s="20"/>
      <c r="AW829" s="20"/>
      <c r="AX829" s="20"/>
      <c r="AY829" s="20"/>
      <c r="AZ829" s="20"/>
      <c r="BA829" s="20"/>
      <c r="BB829" s="20"/>
      <c r="BC829" s="20"/>
      <c r="BD829" s="20"/>
      <c r="BE829" s="20"/>
      <c r="BF829" s="20"/>
      <c r="BG829" s="20"/>
    </row>
    <row r="830" spans="1:59" s="18" customFormat="1" ht="15.75" customHeight="1">
      <c r="A830" s="19"/>
      <c r="B830" s="20"/>
      <c r="C830" s="20"/>
      <c r="D830" s="20"/>
      <c r="E830" s="20"/>
      <c r="F830" s="19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0"/>
      <c r="AP830" s="20"/>
      <c r="AQ830" s="20"/>
      <c r="AR830" s="20"/>
      <c r="AS830" s="20"/>
      <c r="AT830" s="20"/>
      <c r="AU830" s="20"/>
      <c r="AV830" s="20"/>
      <c r="AW830" s="20"/>
      <c r="AX830" s="20"/>
      <c r="AY830" s="20"/>
      <c r="AZ830" s="20"/>
      <c r="BA830" s="20"/>
      <c r="BB830" s="20"/>
      <c r="BC830" s="20"/>
      <c r="BD830" s="20"/>
      <c r="BE830" s="20"/>
      <c r="BF830" s="20"/>
      <c r="BG830" s="20"/>
    </row>
    <row r="831" spans="1:59" s="18" customFormat="1" ht="15.75" customHeight="1">
      <c r="A831" s="19"/>
      <c r="B831" s="20"/>
      <c r="C831" s="20"/>
      <c r="D831" s="20"/>
      <c r="E831" s="20"/>
      <c r="F831" s="19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0"/>
      <c r="AP831" s="20"/>
      <c r="AQ831" s="20"/>
      <c r="AR831" s="20"/>
      <c r="AS831" s="20"/>
      <c r="AT831" s="20"/>
      <c r="AU831" s="20"/>
      <c r="AV831" s="20"/>
      <c r="AW831" s="20"/>
      <c r="AX831" s="20"/>
      <c r="AY831" s="20"/>
      <c r="AZ831" s="20"/>
      <c r="BA831" s="20"/>
      <c r="BB831" s="20"/>
      <c r="BC831" s="20"/>
      <c r="BD831" s="20"/>
      <c r="BE831" s="20"/>
      <c r="BF831" s="20"/>
      <c r="BG831" s="20"/>
    </row>
    <row r="832" spans="1:59" s="18" customFormat="1" ht="15.75" customHeight="1">
      <c r="A832" s="19"/>
      <c r="B832" s="20"/>
      <c r="C832" s="20"/>
      <c r="D832" s="20"/>
      <c r="E832" s="20"/>
      <c r="F832" s="19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0"/>
      <c r="AP832" s="20"/>
      <c r="AQ832" s="20"/>
      <c r="AR832" s="20"/>
      <c r="AS832" s="20"/>
      <c r="AT832" s="20"/>
      <c r="AU832" s="20"/>
      <c r="AV832" s="20"/>
      <c r="AW832" s="20"/>
      <c r="AX832" s="20"/>
      <c r="AY832" s="20"/>
      <c r="AZ832" s="20"/>
      <c r="BA832" s="20"/>
      <c r="BB832" s="20"/>
      <c r="BC832" s="20"/>
      <c r="BD832" s="20"/>
      <c r="BE832" s="20"/>
      <c r="BF832" s="20"/>
      <c r="BG832" s="20"/>
    </row>
    <row r="833" spans="1:59" s="18" customFormat="1" ht="15.75" customHeight="1">
      <c r="A833" s="19"/>
      <c r="B833" s="20"/>
      <c r="C833" s="20"/>
      <c r="D833" s="20"/>
      <c r="E833" s="20"/>
      <c r="F833" s="19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  <c r="AP833" s="20"/>
      <c r="AQ833" s="20"/>
      <c r="AR833" s="20"/>
      <c r="AS833" s="20"/>
      <c r="AT833" s="20"/>
      <c r="AU833" s="20"/>
      <c r="AV833" s="20"/>
      <c r="AW833" s="20"/>
      <c r="AX833" s="20"/>
      <c r="AY833" s="20"/>
      <c r="AZ833" s="20"/>
      <c r="BA833" s="20"/>
      <c r="BB833" s="20"/>
      <c r="BC833" s="20"/>
      <c r="BD833" s="20"/>
      <c r="BE833" s="20"/>
      <c r="BF833" s="20"/>
      <c r="BG833" s="20"/>
    </row>
    <row r="834" spans="1:59" s="18" customFormat="1" ht="15.75" customHeight="1">
      <c r="A834" s="19"/>
      <c r="B834" s="20"/>
      <c r="C834" s="20"/>
      <c r="D834" s="20"/>
      <c r="E834" s="20"/>
      <c r="F834" s="19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0"/>
      <c r="AP834" s="20"/>
      <c r="AQ834" s="20"/>
      <c r="AR834" s="20"/>
      <c r="AS834" s="20"/>
      <c r="AT834" s="20"/>
      <c r="AU834" s="20"/>
      <c r="AV834" s="20"/>
      <c r="AW834" s="20"/>
      <c r="AX834" s="20"/>
      <c r="AY834" s="20"/>
      <c r="AZ834" s="20"/>
      <c r="BA834" s="20"/>
      <c r="BB834" s="20"/>
      <c r="BC834" s="20"/>
      <c r="BD834" s="20"/>
      <c r="BE834" s="20"/>
      <c r="BF834" s="20"/>
      <c r="BG834" s="20"/>
    </row>
    <row r="835" spans="1:59" s="18" customFormat="1" ht="15.75" customHeight="1">
      <c r="A835" s="19"/>
      <c r="B835" s="20"/>
      <c r="C835" s="20"/>
      <c r="D835" s="20"/>
      <c r="E835" s="20"/>
      <c r="F835" s="19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0"/>
      <c r="AP835" s="20"/>
      <c r="AQ835" s="20"/>
      <c r="AR835" s="20"/>
      <c r="AS835" s="20"/>
      <c r="AT835" s="20"/>
      <c r="AU835" s="20"/>
      <c r="AV835" s="20"/>
      <c r="AW835" s="20"/>
      <c r="AX835" s="20"/>
      <c r="AY835" s="20"/>
      <c r="AZ835" s="20"/>
      <c r="BA835" s="20"/>
      <c r="BB835" s="20"/>
      <c r="BC835" s="20"/>
      <c r="BD835" s="20"/>
      <c r="BE835" s="20"/>
      <c r="BF835" s="20"/>
      <c r="BG835" s="20"/>
    </row>
    <row r="836" spans="1:59" s="18" customFormat="1" ht="15.75" customHeight="1">
      <c r="A836" s="19"/>
      <c r="B836" s="20"/>
      <c r="C836" s="20"/>
      <c r="D836" s="20"/>
      <c r="E836" s="20"/>
      <c r="F836" s="19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  <c r="AP836" s="20"/>
      <c r="AQ836" s="20"/>
      <c r="AR836" s="20"/>
      <c r="AS836" s="20"/>
      <c r="AT836" s="20"/>
      <c r="AU836" s="20"/>
      <c r="AV836" s="20"/>
      <c r="AW836" s="20"/>
      <c r="AX836" s="20"/>
      <c r="AY836" s="20"/>
      <c r="AZ836" s="20"/>
      <c r="BA836" s="20"/>
      <c r="BB836" s="20"/>
      <c r="BC836" s="20"/>
      <c r="BD836" s="20"/>
      <c r="BE836" s="20"/>
      <c r="BF836" s="20"/>
      <c r="BG836" s="20"/>
    </row>
    <row r="837" spans="1:59" s="18" customFormat="1" ht="15.75" customHeight="1">
      <c r="A837" s="19"/>
      <c r="B837" s="20"/>
      <c r="C837" s="20"/>
      <c r="D837" s="20"/>
      <c r="E837" s="20"/>
      <c r="F837" s="19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  <c r="AP837" s="20"/>
      <c r="AQ837" s="20"/>
      <c r="AR837" s="20"/>
      <c r="AS837" s="20"/>
      <c r="AT837" s="20"/>
      <c r="AU837" s="20"/>
      <c r="AV837" s="20"/>
      <c r="AW837" s="20"/>
      <c r="AX837" s="20"/>
      <c r="AY837" s="20"/>
      <c r="AZ837" s="20"/>
      <c r="BA837" s="20"/>
      <c r="BB837" s="20"/>
      <c r="BC837" s="20"/>
      <c r="BD837" s="20"/>
      <c r="BE837" s="20"/>
      <c r="BF837" s="20"/>
      <c r="BG837" s="20"/>
    </row>
    <row r="838" spans="1:59" s="18" customFormat="1" ht="15.75" customHeight="1">
      <c r="A838" s="19"/>
      <c r="B838" s="20"/>
      <c r="C838" s="20"/>
      <c r="D838" s="20"/>
      <c r="E838" s="20"/>
      <c r="F838" s="19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  <c r="AP838" s="20"/>
      <c r="AQ838" s="20"/>
      <c r="AR838" s="20"/>
      <c r="AS838" s="20"/>
      <c r="AT838" s="20"/>
      <c r="AU838" s="20"/>
      <c r="AV838" s="20"/>
      <c r="AW838" s="20"/>
      <c r="AX838" s="20"/>
      <c r="AY838" s="20"/>
      <c r="AZ838" s="20"/>
      <c r="BA838" s="20"/>
      <c r="BB838" s="20"/>
      <c r="BC838" s="20"/>
      <c r="BD838" s="20"/>
      <c r="BE838" s="20"/>
      <c r="BF838" s="20"/>
      <c r="BG838" s="20"/>
    </row>
    <row r="839" spans="1:59" s="18" customFormat="1" ht="15.75" customHeight="1">
      <c r="A839" s="19"/>
      <c r="B839" s="20"/>
      <c r="C839" s="20"/>
      <c r="D839" s="20"/>
      <c r="E839" s="20"/>
      <c r="F839" s="19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  <c r="AP839" s="20"/>
      <c r="AQ839" s="20"/>
      <c r="AR839" s="20"/>
      <c r="AS839" s="20"/>
      <c r="AT839" s="20"/>
      <c r="AU839" s="20"/>
      <c r="AV839" s="20"/>
      <c r="AW839" s="20"/>
      <c r="AX839" s="20"/>
      <c r="AY839" s="20"/>
      <c r="AZ839" s="20"/>
      <c r="BA839" s="20"/>
      <c r="BB839" s="20"/>
      <c r="BC839" s="20"/>
      <c r="BD839" s="20"/>
      <c r="BE839" s="20"/>
      <c r="BF839" s="20"/>
      <c r="BG839" s="20"/>
    </row>
    <row r="840" spans="1:59" s="18" customFormat="1" ht="15.75" customHeight="1">
      <c r="A840" s="19"/>
      <c r="B840" s="20"/>
      <c r="C840" s="20"/>
      <c r="D840" s="20"/>
      <c r="E840" s="20"/>
      <c r="F840" s="19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  <c r="AP840" s="20"/>
      <c r="AQ840" s="20"/>
      <c r="AR840" s="20"/>
      <c r="AS840" s="20"/>
      <c r="AT840" s="20"/>
      <c r="AU840" s="20"/>
      <c r="AV840" s="20"/>
      <c r="AW840" s="20"/>
      <c r="AX840" s="20"/>
      <c r="AY840" s="20"/>
      <c r="AZ840" s="20"/>
      <c r="BA840" s="20"/>
      <c r="BB840" s="20"/>
      <c r="BC840" s="20"/>
      <c r="BD840" s="20"/>
      <c r="BE840" s="20"/>
      <c r="BF840" s="20"/>
      <c r="BG840" s="20"/>
    </row>
    <row r="841" spans="1:59" s="18" customFormat="1" ht="15.75" customHeight="1">
      <c r="A841" s="19"/>
      <c r="B841" s="20"/>
      <c r="C841" s="20"/>
      <c r="D841" s="20"/>
      <c r="E841" s="20"/>
      <c r="F841" s="19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  <c r="AP841" s="20"/>
      <c r="AQ841" s="20"/>
      <c r="AR841" s="20"/>
      <c r="AS841" s="20"/>
      <c r="AT841" s="20"/>
      <c r="AU841" s="20"/>
      <c r="AV841" s="20"/>
      <c r="AW841" s="20"/>
      <c r="AX841" s="20"/>
      <c r="AY841" s="20"/>
      <c r="AZ841" s="20"/>
      <c r="BA841" s="20"/>
      <c r="BB841" s="20"/>
      <c r="BC841" s="20"/>
      <c r="BD841" s="20"/>
      <c r="BE841" s="20"/>
      <c r="BF841" s="20"/>
      <c r="BG841" s="20"/>
    </row>
    <row r="842" spans="1:59" s="18" customFormat="1" ht="15.75" customHeight="1">
      <c r="A842" s="19"/>
      <c r="B842" s="20"/>
      <c r="C842" s="20"/>
      <c r="D842" s="20"/>
      <c r="E842" s="20"/>
      <c r="F842" s="19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  <c r="AP842" s="20"/>
      <c r="AQ842" s="20"/>
      <c r="AR842" s="20"/>
      <c r="AS842" s="20"/>
      <c r="AT842" s="20"/>
      <c r="AU842" s="20"/>
      <c r="AV842" s="20"/>
      <c r="AW842" s="20"/>
      <c r="AX842" s="20"/>
      <c r="AY842" s="20"/>
      <c r="AZ842" s="20"/>
      <c r="BA842" s="20"/>
      <c r="BB842" s="20"/>
      <c r="BC842" s="20"/>
      <c r="BD842" s="20"/>
      <c r="BE842" s="20"/>
      <c r="BF842" s="20"/>
      <c r="BG842" s="20"/>
    </row>
    <row r="843" spans="1:59" s="18" customFormat="1" ht="15.75" customHeight="1">
      <c r="A843" s="19"/>
      <c r="B843" s="20"/>
      <c r="C843" s="20"/>
      <c r="D843" s="20"/>
      <c r="E843" s="20"/>
      <c r="F843" s="19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  <c r="AP843" s="20"/>
      <c r="AQ843" s="20"/>
      <c r="AR843" s="20"/>
      <c r="AS843" s="20"/>
      <c r="AT843" s="20"/>
      <c r="AU843" s="20"/>
      <c r="AV843" s="20"/>
      <c r="AW843" s="20"/>
      <c r="AX843" s="20"/>
      <c r="AY843" s="20"/>
      <c r="AZ843" s="20"/>
      <c r="BA843" s="20"/>
      <c r="BB843" s="20"/>
      <c r="BC843" s="20"/>
      <c r="BD843" s="20"/>
      <c r="BE843" s="20"/>
      <c r="BF843" s="20"/>
      <c r="BG843" s="20"/>
    </row>
    <row r="844" spans="1:59" s="18" customFormat="1" ht="15.75" customHeight="1">
      <c r="A844" s="19"/>
      <c r="B844" s="20"/>
      <c r="C844" s="20"/>
      <c r="D844" s="20"/>
      <c r="E844" s="20"/>
      <c r="F844" s="19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  <c r="AP844" s="20"/>
      <c r="AQ844" s="20"/>
      <c r="AR844" s="20"/>
      <c r="AS844" s="20"/>
      <c r="AT844" s="20"/>
      <c r="AU844" s="20"/>
      <c r="AV844" s="20"/>
      <c r="AW844" s="20"/>
      <c r="AX844" s="20"/>
      <c r="AY844" s="20"/>
      <c r="AZ844" s="20"/>
      <c r="BA844" s="20"/>
      <c r="BB844" s="20"/>
      <c r="BC844" s="20"/>
      <c r="BD844" s="20"/>
      <c r="BE844" s="20"/>
      <c r="BF844" s="20"/>
      <c r="BG844" s="20"/>
    </row>
    <row r="845" spans="1:59" s="18" customFormat="1" ht="15.75" customHeight="1">
      <c r="A845" s="19"/>
      <c r="B845" s="20"/>
      <c r="C845" s="20"/>
      <c r="D845" s="20"/>
      <c r="E845" s="20"/>
      <c r="F845" s="19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  <c r="AP845" s="20"/>
      <c r="AQ845" s="20"/>
      <c r="AR845" s="20"/>
      <c r="AS845" s="20"/>
      <c r="AT845" s="20"/>
      <c r="AU845" s="20"/>
      <c r="AV845" s="20"/>
      <c r="AW845" s="20"/>
      <c r="AX845" s="20"/>
      <c r="AY845" s="20"/>
      <c r="AZ845" s="20"/>
      <c r="BA845" s="20"/>
      <c r="BB845" s="20"/>
      <c r="BC845" s="20"/>
      <c r="BD845" s="20"/>
      <c r="BE845" s="20"/>
      <c r="BF845" s="20"/>
      <c r="BG845" s="20"/>
    </row>
    <row r="846" spans="1:59" s="18" customFormat="1" ht="15.75" customHeight="1">
      <c r="A846" s="19"/>
      <c r="B846" s="20"/>
      <c r="C846" s="20"/>
      <c r="D846" s="20"/>
      <c r="E846" s="20"/>
      <c r="F846" s="19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  <c r="AP846" s="20"/>
      <c r="AQ846" s="20"/>
      <c r="AR846" s="20"/>
      <c r="AS846" s="20"/>
      <c r="AT846" s="20"/>
      <c r="AU846" s="20"/>
      <c r="AV846" s="20"/>
      <c r="AW846" s="20"/>
      <c r="AX846" s="20"/>
      <c r="AY846" s="20"/>
      <c r="AZ846" s="20"/>
      <c r="BA846" s="20"/>
      <c r="BB846" s="20"/>
      <c r="BC846" s="20"/>
      <c r="BD846" s="20"/>
      <c r="BE846" s="20"/>
      <c r="BF846" s="20"/>
      <c r="BG846" s="20"/>
    </row>
    <row r="847" spans="1:59" s="18" customFormat="1" ht="15.75" customHeight="1">
      <c r="A847" s="19"/>
      <c r="B847" s="20"/>
      <c r="C847" s="20"/>
      <c r="D847" s="20"/>
      <c r="E847" s="20"/>
      <c r="F847" s="19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  <c r="AP847" s="20"/>
      <c r="AQ847" s="20"/>
      <c r="AR847" s="20"/>
      <c r="AS847" s="20"/>
      <c r="AT847" s="20"/>
      <c r="AU847" s="20"/>
      <c r="AV847" s="20"/>
      <c r="AW847" s="20"/>
      <c r="AX847" s="20"/>
      <c r="AY847" s="20"/>
      <c r="AZ847" s="20"/>
      <c r="BA847" s="20"/>
      <c r="BB847" s="20"/>
      <c r="BC847" s="20"/>
      <c r="BD847" s="20"/>
      <c r="BE847" s="20"/>
      <c r="BF847" s="20"/>
      <c r="BG847" s="20"/>
    </row>
    <row r="848" spans="1:59" s="18" customFormat="1" ht="15.75" customHeight="1">
      <c r="A848" s="19"/>
      <c r="B848" s="20"/>
      <c r="C848" s="20"/>
      <c r="D848" s="20"/>
      <c r="E848" s="20"/>
      <c r="F848" s="19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  <c r="AP848" s="20"/>
      <c r="AQ848" s="20"/>
      <c r="AR848" s="20"/>
      <c r="AS848" s="20"/>
      <c r="AT848" s="20"/>
      <c r="AU848" s="20"/>
      <c r="AV848" s="20"/>
      <c r="AW848" s="20"/>
      <c r="AX848" s="20"/>
      <c r="AY848" s="20"/>
      <c r="AZ848" s="20"/>
      <c r="BA848" s="20"/>
      <c r="BB848" s="20"/>
      <c r="BC848" s="20"/>
      <c r="BD848" s="20"/>
      <c r="BE848" s="20"/>
      <c r="BF848" s="20"/>
      <c r="BG848" s="20"/>
    </row>
    <row r="849" spans="1:59" s="18" customFormat="1" ht="15.75" customHeight="1">
      <c r="A849" s="19"/>
      <c r="B849" s="20"/>
      <c r="C849" s="20"/>
      <c r="D849" s="20"/>
      <c r="E849" s="20"/>
      <c r="F849" s="19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  <c r="AP849" s="20"/>
      <c r="AQ849" s="20"/>
      <c r="AR849" s="20"/>
      <c r="AS849" s="20"/>
      <c r="AT849" s="20"/>
      <c r="AU849" s="20"/>
      <c r="AV849" s="20"/>
      <c r="AW849" s="20"/>
      <c r="AX849" s="20"/>
      <c r="AY849" s="20"/>
      <c r="AZ849" s="20"/>
      <c r="BA849" s="20"/>
      <c r="BB849" s="20"/>
      <c r="BC849" s="20"/>
      <c r="BD849" s="20"/>
      <c r="BE849" s="20"/>
      <c r="BF849" s="20"/>
      <c r="BG849" s="20"/>
    </row>
    <row r="850" spans="1:59" s="18" customFormat="1" ht="15.75" customHeight="1">
      <c r="A850" s="19"/>
      <c r="B850" s="20"/>
      <c r="C850" s="20"/>
      <c r="D850" s="20"/>
      <c r="E850" s="20"/>
      <c r="F850" s="19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  <c r="AP850" s="20"/>
      <c r="AQ850" s="20"/>
      <c r="AR850" s="20"/>
      <c r="AS850" s="20"/>
      <c r="AT850" s="20"/>
      <c r="AU850" s="20"/>
      <c r="AV850" s="20"/>
      <c r="AW850" s="20"/>
      <c r="AX850" s="20"/>
      <c r="AY850" s="20"/>
      <c r="AZ850" s="20"/>
      <c r="BA850" s="20"/>
      <c r="BB850" s="20"/>
      <c r="BC850" s="20"/>
      <c r="BD850" s="20"/>
      <c r="BE850" s="20"/>
      <c r="BF850" s="20"/>
      <c r="BG850" s="20"/>
    </row>
    <row r="851" spans="1:59" s="18" customFormat="1" ht="15.75" customHeight="1">
      <c r="A851" s="19"/>
      <c r="B851" s="20"/>
      <c r="C851" s="20"/>
      <c r="D851" s="20"/>
      <c r="E851" s="20"/>
      <c r="F851" s="19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  <c r="AP851" s="20"/>
      <c r="AQ851" s="20"/>
      <c r="AR851" s="20"/>
      <c r="AS851" s="20"/>
      <c r="AT851" s="20"/>
      <c r="AU851" s="20"/>
      <c r="AV851" s="20"/>
      <c r="AW851" s="20"/>
      <c r="AX851" s="20"/>
      <c r="AY851" s="20"/>
      <c r="AZ851" s="20"/>
      <c r="BA851" s="20"/>
      <c r="BB851" s="20"/>
      <c r="BC851" s="20"/>
      <c r="BD851" s="20"/>
      <c r="BE851" s="20"/>
      <c r="BF851" s="20"/>
      <c r="BG851" s="20"/>
    </row>
    <row r="852" spans="1:59" s="18" customFormat="1" ht="15.75" customHeight="1">
      <c r="A852" s="19"/>
      <c r="B852" s="20"/>
      <c r="C852" s="20"/>
      <c r="D852" s="20"/>
      <c r="E852" s="20"/>
      <c r="F852" s="19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  <c r="AP852" s="20"/>
      <c r="AQ852" s="20"/>
      <c r="AR852" s="20"/>
      <c r="AS852" s="20"/>
      <c r="AT852" s="20"/>
      <c r="AU852" s="20"/>
      <c r="AV852" s="20"/>
      <c r="AW852" s="20"/>
      <c r="AX852" s="20"/>
      <c r="AY852" s="20"/>
      <c r="AZ852" s="20"/>
      <c r="BA852" s="20"/>
      <c r="BB852" s="20"/>
      <c r="BC852" s="20"/>
      <c r="BD852" s="20"/>
      <c r="BE852" s="20"/>
      <c r="BF852" s="20"/>
      <c r="BG852" s="20"/>
    </row>
    <row r="853" spans="1:59" s="18" customFormat="1" ht="15.75" customHeight="1">
      <c r="A853" s="19"/>
      <c r="B853" s="20"/>
      <c r="C853" s="20"/>
      <c r="D853" s="20"/>
      <c r="E853" s="20"/>
      <c r="F853" s="19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  <c r="AP853" s="20"/>
      <c r="AQ853" s="20"/>
      <c r="AR853" s="20"/>
      <c r="AS853" s="20"/>
      <c r="AT853" s="20"/>
      <c r="AU853" s="20"/>
      <c r="AV853" s="20"/>
      <c r="AW853" s="20"/>
      <c r="AX853" s="20"/>
      <c r="AY853" s="20"/>
      <c r="AZ853" s="20"/>
      <c r="BA853" s="20"/>
      <c r="BB853" s="20"/>
      <c r="BC853" s="20"/>
      <c r="BD853" s="20"/>
      <c r="BE853" s="20"/>
      <c r="BF853" s="20"/>
      <c r="BG853" s="20"/>
    </row>
    <row r="854" spans="1:59" s="18" customFormat="1" ht="15.75" customHeight="1">
      <c r="A854" s="19"/>
      <c r="B854" s="20"/>
      <c r="C854" s="20"/>
      <c r="D854" s="20"/>
      <c r="E854" s="20"/>
      <c r="F854" s="19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  <c r="AP854" s="20"/>
      <c r="AQ854" s="20"/>
      <c r="AR854" s="20"/>
      <c r="AS854" s="20"/>
      <c r="AT854" s="20"/>
      <c r="AU854" s="20"/>
      <c r="AV854" s="20"/>
      <c r="AW854" s="20"/>
      <c r="AX854" s="20"/>
      <c r="AY854" s="20"/>
      <c r="AZ854" s="20"/>
      <c r="BA854" s="20"/>
      <c r="BB854" s="20"/>
      <c r="BC854" s="20"/>
      <c r="BD854" s="20"/>
      <c r="BE854" s="20"/>
      <c r="BF854" s="20"/>
      <c r="BG854" s="20"/>
    </row>
    <row r="855" spans="1:59" s="18" customFormat="1" ht="15.75" customHeight="1">
      <c r="A855" s="19"/>
      <c r="B855" s="20"/>
      <c r="C855" s="20"/>
      <c r="D855" s="20"/>
      <c r="E855" s="20"/>
      <c r="F855" s="19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  <c r="AP855" s="20"/>
      <c r="AQ855" s="20"/>
      <c r="AR855" s="20"/>
      <c r="AS855" s="20"/>
      <c r="AT855" s="20"/>
      <c r="AU855" s="20"/>
      <c r="AV855" s="20"/>
      <c r="AW855" s="20"/>
      <c r="AX855" s="20"/>
      <c r="AY855" s="20"/>
      <c r="AZ855" s="20"/>
      <c r="BA855" s="20"/>
      <c r="BB855" s="20"/>
      <c r="BC855" s="20"/>
      <c r="BD855" s="20"/>
      <c r="BE855" s="20"/>
      <c r="BF855" s="20"/>
      <c r="BG855" s="20"/>
    </row>
    <row r="856" spans="1:59" s="18" customFormat="1" ht="15.75" customHeight="1">
      <c r="A856" s="19"/>
      <c r="B856" s="20"/>
      <c r="C856" s="20"/>
      <c r="D856" s="20"/>
      <c r="E856" s="20"/>
      <c r="F856" s="19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  <c r="AP856" s="20"/>
      <c r="AQ856" s="20"/>
      <c r="AR856" s="20"/>
      <c r="AS856" s="20"/>
      <c r="AT856" s="20"/>
      <c r="AU856" s="20"/>
      <c r="AV856" s="20"/>
      <c r="AW856" s="20"/>
      <c r="AX856" s="20"/>
      <c r="AY856" s="20"/>
      <c r="AZ856" s="20"/>
      <c r="BA856" s="20"/>
      <c r="BB856" s="20"/>
      <c r="BC856" s="20"/>
      <c r="BD856" s="20"/>
      <c r="BE856" s="20"/>
      <c r="BF856" s="20"/>
      <c r="BG856" s="20"/>
    </row>
    <row r="857" spans="1:59" s="18" customFormat="1" ht="15.75" customHeight="1">
      <c r="A857" s="19"/>
      <c r="B857" s="20"/>
      <c r="C857" s="20"/>
      <c r="D857" s="20"/>
      <c r="E857" s="20"/>
      <c r="F857" s="19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  <c r="AP857" s="20"/>
      <c r="AQ857" s="20"/>
      <c r="AR857" s="20"/>
      <c r="AS857" s="20"/>
      <c r="AT857" s="20"/>
      <c r="AU857" s="20"/>
      <c r="AV857" s="20"/>
      <c r="AW857" s="20"/>
      <c r="AX857" s="20"/>
      <c r="AY857" s="20"/>
      <c r="AZ857" s="20"/>
      <c r="BA857" s="20"/>
      <c r="BB857" s="20"/>
      <c r="BC857" s="20"/>
      <c r="BD857" s="20"/>
      <c r="BE857" s="20"/>
      <c r="BF857" s="20"/>
      <c r="BG857" s="20"/>
    </row>
    <row r="858" spans="1:59" s="18" customFormat="1" ht="15.75" customHeight="1">
      <c r="A858" s="19"/>
      <c r="B858" s="20"/>
      <c r="C858" s="20"/>
      <c r="D858" s="20"/>
      <c r="E858" s="20"/>
      <c r="F858" s="19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  <c r="AP858" s="20"/>
      <c r="AQ858" s="20"/>
      <c r="AR858" s="20"/>
      <c r="AS858" s="20"/>
      <c r="AT858" s="20"/>
      <c r="AU858" s="20"/>
      <c r="AV858" s="20"/>
      <c r="AW858" s="20"/>
      <c r="AX858" s="20"/>
      <c r="AY858" s="20"/>
      <c r="AZ858" s="20"/>
      <c r="BA858" s="20"/>
      <c r="BB858" s="20"/>
      <c r="BC858" s="20"/>
      <c r="BD858" s="20"/>
      <c r="BE858" s="20"/>
      <c r="BF858" s="20"/>
      <c r="BG858" s="20"/>
    </row>
    <row r="859" spans="1:59" s="18" customFormat="1" ht="15.75" customHeight="1">
      <c r="A859" s="19"/>
      <c r="B859" s="20"/>
      <c r="C859" s="20"/>
      <c r="D859" s="20"/>
      <c r="E859" s="20"/>
      <c r="F859" s="19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  <c r="AP859" s="20"/>
      <c r="AQ859" s="20"/>
      <c r="AR859" s="20"/>
      <c r="AS859" s="20"/>
      <c r="AT859" s="20"/>
      <c r="AU859" s="20"/>
      <c r="AV859" s="20"/>
      <c r="AW859" s="20"/>
      <c r="AX859" s="20"/>
      <c r="AY859" s="20"/>
      <c r="AZ859" s="20"/>
      <c r="BA859" s="20"/>
      <c r="BB859" s="20"/>
      <c r="BC859" s="20"/>
      <c r="BD859" s="20"/>
      <c r="BE859" s="20"/>
      <c r="BF859" s="20"/>
      <c r="BG859" s="20"/>
    </row>
    <row r="860" spans="1:59" s="18" customFormat="1" ht="15.75" customHeight="1">
      <c r="A860" s="19"/>
      <c r="B860" s="20"/>
      <c r="C860" s="20"/>
      <c r="D860" s="20"/>
      <c r="E860" s="20"/>
      <c r="F860" s="19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0"/>
      <c r="AP860" s="20"/>
      <c r="AQ860" s="20"/>
      <c r="AR860" s="20"/>
      <c r="AS860" s="20"/>
      <c r="AT860" s="20"/>
      <c r="AU860" s="20"/>
      <c r="AV860" s="20"/>
      <c r="AW860" s="20"/>
      <c r="AX860" s="20"/>
      <c r="AY860" s="20"/>
      <c r="AZ860" s="20"/>
      <c r="BA860" s="20"/>
      <c r="BB860" s="20"/>
      <c r="BC860" s="20"/>
      <c r="BD860" s="20"/>
      <c r="BE860" s="20"/>
      <c r="BF860" s="20"/>
      <c r="BG860" s="20"/>
    </row>
    <row r="861" spans="1:59" s="18" customFormat="1" ht="15.75" customHeight="1">
      <c r="A861" s="19"/>
      <c r="B861" s="20"/>
      <c r="C861" s="20"/>
      <c r="D861" s="20"/>
      <c r="E861" s="20"/>
      <c r="F861" s="19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0"/>
      <c r="AP861" s="20"/>
      <c r="AQ861" s="20"/>
      <c r="AR861" s="20"/>
      <c r="AS861" s="20"/>
      <c r="AT861" s="20"/>
      <c r="AU861" s="20"/>
      <c r="AV861" s="20"/>
      <c r="AW861" s="20"/>
      <c r="AX861" s="20"/>
      <c r="AY861" s="20"/>
      <c r="AZ861" s="20"/>
      <c r="BA861" s="20"/>
      <c r="BB861" s="20"/>
      <c r="BC861" s="20"/>
      <c r="BD861" s="20"/>
      <c r="BE861" s="20"/>
      <c r="BF861" s="20"/>
      <c r="BG861" s="20"/>
    </row>
    <row r="862" spans="1:59" s="18" customFormat="1" ht="15.75" customHeight="1">
      <c r="A862" s="19"/>
      <c r="B862" s="20"/>
      <c r="C862" s="20"/>
      <c r="D862" s="20"/>
      <c r="E862" s="20"/>
      <c r="F862" s="19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0"/>
      <c r="AP862" s="20"/>
      <c r="AQ862" s="20"/>
      <c r="AR862" s="20"/>
      <c r="AS862" s="20"/>
      <c r="AT862" s="20"/>
      <c r="AU862" s="20"/>
      <c r="AV862" s="20"/>
      <c r="AW862" s="20"/>
      <c r="AX862" s="20"/>
      <c r="AY862" s="20"/>
      <c r="AZ862" s="20"/>
      <c r="BA862" s="20"/>
      <c r="BB862" s="20"/>
      <c r="BC862" s="20"/>
      <c r="BD862" s="20"/>
      <c r="BE862" s="20"/>
      <c r="BF862" s="20"/>
      <c r="BG862" s="20"/>
    </row>
    <row r="863" spans="1:59" s="18" customFormat="1" ht="15.75" customHeight="1">
      <c r="A863" s="19"/>
      <c r="B863" s="20"/>
      <c r="C863" s="20"/>
      <c r="D863" s="20"/>
      <c r="E863" s="20"/>
      <c r="F863" s="19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0"/>
      <c r="AP863" s="20"/>
      <c r="AQ863" s="20"/>
      <c r="AR863" s="20"/>
      <c r="AS863" s="20"/>
      <c r="AT863" s="20"/>
      <c r="AU863" s="20"/>
      <c r="AV863" s="20"/>
      <c r="AW863" s="20"/>
      <c r="AX863" s="20"/>
      <c r="AY863" s="20"/>
      <c r="AZ863" s="20"/>
      <c r="BA863" s="20"/>
      <c r="BB863" s="20"/>
      <c r="BC863" s="20"/>
      <c r="BD863" s="20"/>
      <c r="BE863" s="20"/>
      <c r="BF863" s="20"/>
      <c r="BG863" s="20"/>
    </row>
    <row r="864" spans="1:59" s="18" customFormat="1" ht="15.75" customHeight="1">
      <c r="A864" s="19"/>
      <c r="B864" s="20"/>
      <c r="C864" s="20"/>
      <c r="D864" s="20"/>
      <c r="E864" s="20"/>
      <c r="F864" s="19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0"/>
      <c r="AP864" s="20"/>
      <c r="AQ864" s="20"/>
      <c r="AR864" s="20"/>
      <c r="AS864" s="20"/>
      <c r="AT864" s="20"/>
      <c r="AU864" s="20"/>
      <c r="AV864" s="20"/>
      <c r="AW864" s="20"/>
      <c r="AX864" s="20"/>
      <c r="AY864" s="20"/>
      <c r="AZ864" s="20"/>
      <c r="BA864" s="20"/>
      <c r="BB864" s="20"/>
      <c r="BC864" s="20"/>
      <c r="BD864" s="20"/>
      <c r="BE864" s="20"/>
      <c r="BF864" s="20"/>
      <c r="BG864" s="20"/>
    </row>
    <row r="865" spans="1:59" s="18" customFormat="1" ht="15.75" customHeight="1">
      <c r="A865" s="19"/>
      <c r="B865" s="20"/>
      <c r="C865" s="20"/>
      <c r="D865" s="20"/>
      <c r="E865" s="20"/>
      <c r="F865" s="19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0"/>
      <c r="AP865" s="20"/>
      <c r="AQ865" s="20"/>
      <c r="AR865" s="20"/>
      <c r="AS865" s="20"/>
      <c r="AT865" s="20"/>
      <c r="AU865" s="20"/>
      <c r="AV865" s="20"/>
      <c r="AW865" s="20"/>
      <c r="AX865" s="20"/>
      <c r="AY865" s="20"/>
      <c r="AZ865" s="20"/>
      <c r="BA865" s="20"/>
      <c r="BB865" s="20"/>
      <c r="BC865" s="20"/>
      <c r="BD865" s="20"/>
      <c r="BE865" s="20"/>
      <c r="BF865" s="20"/>
      <c r="BG865" s="20"/>
    </row>
    <row r="866" spans="1:59" s="18" customFormat="1" ht="15.75" customHeight="1">
      <c r="A866" s="19"/>
      <c r="B866" s="20"/>
      <c r="C866" s="20"/>
      <c r="D866" s="20"/>
      <c r="E866" s="20"/>
      <c r="F866" s="19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0"/>
      <c r="AP866" s="20"/>
      <c r="AQ866" s="20"/>
      <c r="AR866" s="20"/>
      <c r="AS866" s="20"/>
      <c r="AT866" s="20"/>
      <c r="AU866" s="20"/>
      <c r="AV866" s="20"/>
      <c r="AW866" s="20"/>
      <c r="AX866" s="20"/>
      <c r="AY866" s="20"/>
      <c r="AZ866" s="20"/>
      <c r="BA866" s="20"/>
      <c r="BB866" s="20"/>
      <c r="BC866" s="20"/>
      <c r="BD866" s="20"/>
      <c r="BE866" s="20"/>
      <c r="BF866" s="20"/>
      <c r="BG866" s="20"/>
    </row>
    <row r="867" spans="1:59" s="18" customFormat="1" ht="15.75" customHeight="1">
      <c r="A867" s="19"/>
      <c r="B867" s="20"/>
      <c r="C867" s="20"/>
      <c r="D867" s="20"/>
      <c r="E867" s="20"/>
      <c r="F867" s="19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0"/>
      <c r="AP867" s="20"/>
      <c r="AQ867" s="20"/>
      <c r="AR867" s="20"/>
      <c r="AS867" s="20"/>
      <c r="AT867" s="20"/>
      <c r="AU867" s="20"/>
      <c r="AV867" s="20"/>
      <c r="AW867" s="20"/>
      <c r="AX867" s="20"/>
      <c r="AY867" s="20"/>
      <c r="AZ867" s="20"/>
      <c r="BA867" s="20"/>
      <c r="BB867" s="20"/>
      <c r="BC867" s="20"/>
      <c r="BD867" s="20"/>
      <c r="BE867" s="20"/>
      <c r="BF867" s="20"/>
      <c r="BG867" s="20"/>
    </row>
    <row r="868" spans="1:59" s="18" customFormat="1" ht="15.75" customHeight="1">
      <c r="A868" s="19"/>
      <c r="B868" s="20"/>
      <c r="C868" s="20"/>
      <c r="D868" s="20"/>
      <c r="E868" s="20"/>
      <c r="F868" s="19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0"/>
      <c r="AP868" s="20"/>
      <c r="AQ868" s="20"/>
      <c r="AR868" s="20"/>
      <c r="AS868" s="20"/>
      <c r="AT868" s="20"/>
      <c r="AU868" s="20"/>
      <c r="AV868" s="20"/>
      <c r="AW868" s="20"/>
      <c r="AX868" s="20"/>
      <c r="AY868" s="20"/>
      <c r="AZ868" s="20"/>
      <c r="BA868" s="20"/>
      <c r="BB868" s="20"/>
      <c r="BC868" s="20"/>
      <c r="BD868" s="20"/>
      <c r="BE868" s="20"/>
      <c r="BF868" s="20"/>
      <c r="BG868" s="20"/>
    </row>
    <row r="869" spans="1:59" s="18" customFormat="1" ht="15.75" customHeight="1">
      <c r="A869" s="19"/>
      <c r="B869" s="20"/>
      <c r="C869" s="20"/>
      <c r="D869" s="20"/>
      <c r="E869" s="20"/>
      <c r="F869" s="19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0"/>
      <c r="AP869" s="20"/>
      <c r="AQ869" s="20"/>
      <c r="AR869" s="20"/>
      <c r="AS869" s="20"/>
      <c r="AT869" s="20"/>
      <c r="AU869" s="20"/>
      <c r="AV869" s="20"/>
      <c r="AW869" s="20"/>
      <c r="AX869" s="20"/>
      <c r="AY869" s="20"/>
      <c r="AZ869" s="20"/>
      <c r="BA869" s="20"/>
      <c r="BB869" s="20"/>
      <c r="BC869" s="20"/>
      <c r="BD869" s="20"/>
      <c r="BE869" s="20"/>
      <c r="BF869" s="20"/>
      <c r="BG869" s="20"/>
    </row>
    <row r="870" spans="1:59" s="18" customFormat="1" ht="15.75" customHeight="1">
      <c r="A870" s="19"/>
      <c r="B870" s="20"/>
      <c r="C870" s="20"/>
      <c r="D870" s="20"/>
      <c r="E870" s="20"/>
      <c r="F870" s="19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0"/>
      <c r="AP870" s="20"/>
      <c r="AQ870" s="20"/>
      <c r="AR870" s="20"/>
      <c r="AS870" s="20"/>
      <c r="AT870" s="20"/>
      <c r="AU870" s="20"/>
      <c r="AV870" s="20"/>
      <c r="AW870" s="20"/>
      <c r="AX870" s="20"/>
      <c r="AY870" s="20"/>
      <c r="AZ870" s="20"/>
      <c r="BA870" s="20"/>
      <c r="BB870" s="20"/>
      <c r="BC870" s="20"/>
      <c r="BD870" s="20"/>
      <c r="BE870" s="20"/>
      <c r="BF870" s="20"/>
      <c r="BG870" s="20"/>
    </row>
    <row r="871" spans="1:59" s="18" customFormat="1" ht="15.75" customHeight="1">
      <c r="A871" s="19"/>
      <c r="B871" s="20"/>
      <c r="C871" s="20"/>
      <c r="D871" s="20"/>
      <c r="E871" s="20"/>
      <c r="F871" s="19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0"/>
      <c r="AP871" s="20"/>
      <c r="AQ871" s="20"/>
      <c r="AR871" s="20"/>
      <c r="AS871" s="20"/>
      <c r="AT871" s="20"/>
      <c r="AU871" s="20"/>
      <c r="AV871" s="20"/>
      <c r="AW871" s="20"/>
      <c r="AX871" s="20"/>
      <c r="AY871" s="20"/>
      <c r="AZ871" s="20"/>
      <c r="BA871" s="20"/>
      <c r="BB871" s="20"/>
      <c r="BC871" s="20"/>
      <c r="BD871" s="20"/>
      <c r="BE871" s="20"/>
      <c r="BF871" s="20"/>
      <c r="BG871" s="20"/>
    </row>
    <row r="872" spans="1:59" s="18" customFormat="1" ht="15.75" customHeight="1">
      <c r="A872" s="19"/>
      <c r="B872" s="20"/>
      <c r="C872" s="20"/>
      <c r="D872" s="20"/>
      <c r="E872" s="20"/>
      <c r="F872" s="19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0"/>
      <c r="AP872" s="20"/>
      <c r="AQ872" s="20"/>
      <c r="AR872" s="20"/>
      <c r="AS872" s="20"/>
      <c r="AT872" s="20"/>
      <c r="AU872" s="20"/>
      <c r="AV872" s="20"/>
      <c r="AW872" s="20"/>
      <c r="AX872" s="20"/>
      <c r="AY872" s="20"/>
      <c r="AZ872" s="20"/>
      <c r="BA872" s="20"/>
      <c r="BB872" s="20"/>
      <c r="BC872" s="20"/>
      <c r="BD872" s="20"/>
      <c r="BE872" s="20"/>
      <c r="BF872" s="20"/>
      <c r="BG872" s="20"/>
    </row>
    <row r="873" spans="1:59" s="18" customFormat="1" ht="15.75" customHeight="1">
      <c r="A873" s="19"/>
      <c r="B873" s="20"/>
      <c r="C873" s="20"/>
      <c r="D873" s="20"/>
      <c r="E873" s="20"/>
      <c r="F873" s="19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0"/>
      <c r="AP873" s="20"/>
      <c r="AQ873" s="20"/>
      <c r="AR873" s="20"/>
      <c r="AS873" s="20"/>
      <c r="AT873" s="20"/>
      <c r="AU873" s="20"/>
      <c r="AV873" s="20"/>
      <c r="AW873" s="20"/>
      <c r="AX873" s="20"/>
      <c r="AY873" s="20"/>
      <c r="AZ873" s="20"/>
      <c r="BA873" s="20"/>
      <c r="BB873" s="20"/>
      <c r="BC873" s="20"/>
      <c r="BD873" s="20"/>
      <c r="BE873" s="20"/>
      <c r="BF873" s="20"/>
      <c r="BG873" s="20"/>
    </row>
    <row r="874" spans="1:59" s="18" customFormat="1" ht="15.75" customHeight="1">
      <c r="A874" s="19"/>
      <c r="B874" s="20"/>
      <c r="C874" s="20"/>
      <c r="D874" s="20"/>
      <c r="E874" s="20"/>
      <c r="F874" s="19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0"/>
      <c r="AP874" s="20"/>
      <c r="AQ874" s="20"/>
      <c r="AR874" s="20"/>
      <c r="AS874" s="20"/>
      <c r="AT874" s="20"/>
      <c r="AU874" s="20"/>
      <c r="AV874" s="20"/>
      <c r="AW874" s="20"/>
      <c r="AX874" s="20"/>
      <c r="AY874" s="20"/>
      <c r="AZ874" s="20"/>
      <c r="BA874" s="20"/>
      <c r="BB874" s="20"/>
      <c r="BC874" s="20"/>
      <c r="BD874" s="20"/>
      <c r="BE874" s="20"/>
      <c r="BF874" s="20"/>
      <c r="BG874" s="20"/>
    </row>
    <row r="875" spans="1:59" s="18" customFormat="1" ht="15.75" customHeight="1">
      <c r="A875" s="19"/>
      <c r="B875" s="20"/>
      <c r="C875" s="20"/>
      <c r="D875" s="20"/>
      <c r="E875" s="20"/>
      <c r="F875" s="19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  <c r="AP875" s="20"/>
      <c r="AQ875" s="20"/>
      <c r="AR875" s="20"/>
      <c r="AS875" s="20"/>
      <c r="AT875" s="20"/>
      <c r="AU875" s="20"/>
      <c r="AV875" s="20"/>
      <c r="AW875" s="20"/>
      <c r="AX875" s="20"/>
      <c r="AY875" s="20"/>
      <c r="AZ875" s="20"/>
      <c r="BA875" s="20"/>
      <c r="BB875" s="20"/>
      <c r="BC875" s="20"/>
      <c r="BD875" s="20"/>
      <c r="BE875" s="20"/>
      <c r="BF875" s="20"/>
      <c r="BG875" s="20"/>
    </row>
    <row r="876" spans="1:59" s="18" customFormat="1" ht="15.75" customHeight="1">
      <c r="A876" s="19"/>
      <c r="B876" s="20"/>
      <c r="C876" s="20"/>
      <c r="D876" s="20"/>
      <c r="E876" s="20"/>
      <c r="F876" s="19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  <c r="AP876" s="20"/>
      <c r="AQ876" s="20"/>
      <c r="AR876" s="20"/>
      <c r="AS876" s="20"/>
      <c r="AT876" s="20"/>
      <c r="AU876" s="20"/>
      <c r="AV876" s="20"/>
      <c r="AW876" s="20"/>
      <c r="AX876" s="20"/>
      <c r="AY876" s="20"/>
      <c r="AZ876" s="20"/>
      <c r="BA876" s="20"/>
      <c r="BB876" s="20"/>
      <c r="BC876" s="20"/>
      <c r="BD876" s="20"/>
      <c r="BE876" s="20"/>
      <c r="BF876" s="20"/>
      <c r="BG876" s="20"/>
    </row>
    <row r="877" spans="1:59" s="18" customFormat="1" ht="15.75" customHeight="1">
      <c r="A877" s="19"/>
      <c r="B877" s="20"/>
      <c r="C877" s="20"/>
      <c r="D877" s="20"/>
      <c r="E877" s="20"/>
      <c r="F877" s="19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  <c r="AP877" s="20"/>
      <c r="AQ877" s="20"/>
      <c r="AR877" s="20"/>
      <c r="AS877" s="20"/>
      <c r="AT877" s="20"/>
      <c r="AU877" s="20"/>
      <c r="AV877" s="20"/>
      <c r="AW877" s="20"/>
      <c r="AX877" s="20"/>
      <c r="AY877" s="20"/>
      <c r="AZ877" s="20"/>
      <c r="BA877" s="20"/>
      <c r="BB877" s="20"/>
      <c r="BC877" s="20"/>
      <c r="BD877" s="20"/>
      <c r="BE877" s="20"/>
      <c r="BF877" s="20"/>
      <c r="BG877" s="20"/>
    </row>
    <row r="878" spans="1:59" s="18" customFormat="1" ht="15.75" customHeight="1">
      <c r="A878" s="19"/>
      <c r="B878" s="20"/>
      <c r="C878" s="20"/>
      <c r="D878" s="20"/>
      <c r="E878" s="20"/>
      <c r="F878" s="19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  <c r="AP878" s="20"/>
      <c r="AQ878" s="20"/>
      <c r="AR878" s="20"/>
      <c r="AS878" s="20"/>
      <c r="AT878" s="20"/>
      <c r="AU878" s="20"/>
      <c r="AV878" s="20"/>
      <c r="AW878" s="20"/>
      <c r="AX878" s="20"/>
      <c r="AY878" s="20"/>
      <c r="AZ878" s="20"/>
      <c r="BA878" s="20"/>
      <c r="BB878" s="20"/>
      <c r="BC878" s="20"/>
      <c r="BD878" s="20"/>
      <c r="BE878" s="20"/>
      <c r="BF878" s="20"/>
      <c r="BG878" s="20"/>
    </row>
    <row r="879" spans="1:59" s="18" customFormat="1" ht="15.75" customHeight="1">
      <c r="A879" s="19"/>
      <c r="B879" s="20"/>
      <c r="C879" s="20"/>
      <c r="D879" s="20"/>
      <c r="E879" s="20"/>
      <c r="F879" s="19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  <c r="AP879" s="20"/>
      <c r="AQ879" s="20"/>
      <c r="AR879" s="20"/>
      <c r="AS879" s="20"/>
      <c r="AT879" s="20"/>
      <c r="AU879" s="20"/>
      <c r="AV879" s="20"/>
      <c r="AW879" s="20"/>
      <c r="AX879" s="20"/>
      <c r="AY879" s="20"/>
      <c r="AZ879" s="20"/>
      <c r="BA879" s="20"/>
      <c r="BB879" s="20"/>
      <c r="BC879" s="20"/>
      <c r="BD879" s="20"/>
      <c r="BE879" s="20"/>
      <c r="BF879" s="20"/>
      <c r="BG879" s="20"/>
    </row>
    <row r="880" spans="1:59" s="18" customFormat="1" ht="15.75" customHeight="1">
      <c r="A880" s="19"/>
      <c r="B880" s="20"/>
      <c r="C880" s="20"/>
      <c r="D880" s="20"/>
      <c r="E880" s="20"/>
      <c r="F880" s="19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  <c r="AP880" s="20"/>
      <c r="AQ880" s="20"/>
      <c r="AR880" s="20"/>
      <c r="AS880" s="20"/>
      <c r="AT880" s="20"/>
      <c r="AU880" s="20"/>
      <c r="AV880" s="20"/>
      <c r="AW880" s="20"/>
      <c r="AX880" s="20"/>
      <c r="AY880" s="20"/>
      <c r="AZ880" s="20"/>
      <c r="BA880" s="20"/>
      <c r="BB880" s="20"/>
      <c r="BC880" s="20"/>
      <c r="BD880" s="20"/>
      <c r="BE880" s="20"/>
      <c r="BF880" s="20"/>
      <c r="BG880" s="20"/>
    </row>
    <row r="881" spans="1:59" s="18" customFormat="1" ht="15.75" customHeight="1">
      <c r="A881" s="19"/>
      <c r="B881" s="20"/>
      <c r="C881" s="20"/>
      <c r="D881" s="20"/>
      <c r="E881" s="20"/>
      <c r="F881" s="19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  <c r="AP881" s="20"/>
      <c r="AQ881" s="20"/>
      <c r="AR881" s="20"/>
      <c r="AS881" s="20"/>
      <c r="AT881" s="20"/>
      <c r="AU881" s="20"/>
      <c r="AV881" s="20"/>
      <c r="AW881" s="20"/>
      <c r="AX881" s="20"/>
      <c r="AY881" s="20"/>
      <c r="AZ881" s="20"/>
      <c r="BA881" s="20"/>
      <c r="BB881" s="20"/>
      <c r="BC881" s="20"/>
      <c r="BD881" s="20"/>
      <c r="BE881" s="20"/>
      <c r="BF881" s="20"/>
      <c r="BG881" s="20"/>
    </row>
    <row r="882" spans="1:59" s="18" customFormat="1" ht="15.75" customHeight="1">
      <c r="A882" s="19"/>
      <c r="B882" s="20"/>
      <c r="C882" s="20"/>
      <c r="D882" s="20"/>
      <c r="E882" s="20"/>
      <c r="F882" s="19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  <c r="AP882" s="20"/>
      <c r="AQ882" s="20"/>
      <c r="AR882" s="20"/>
      <c r="AS882" s="20"/>
      <c r="AT882" s="20"/>
      <c r="AU882" s="20"/>
      <c r="AV882" s="20"/>
      <c r="AW882" s="20"/>
      <c r="AX882" s="20"/>
      <c r="AY882" s="20"/>
      <c r="AZ882" s="20"/>
      <c r="BA882" s="20"/>
      <c r="BB882" s="20"/>
      <c r="BC882" s="20"/>
      <c r="BD882" s="20"/>
      <c r="BE882" s="20"/>
      <c r="BF882" s="20"/>
      <c r="BG882" s="20"/>
    </row>
    <row r="883" spans="1:59" s="18" customFormat="1" ht="15.75" customHeight="1">
      <c r="A883" s="19"/>
      <c r="B883" s="20"/>
      <c r="C883" s="20"/>
      <c r="D883" s="20"/>
      <c r="E883" s="20"/>
      <c r="F883" s="19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  <c r="AP883" s="20"/>
      <c r="AQ883" s="20"/>
      <c r="AR883" s="20"/>
      <c r="AS883" s="20"/>
      <c r="AT883" s="20"/>
      <c r="AU883" s="20"/>
      <c r="AV883" s="20"/>
      <c r="AW883" s="20"/>
      <c r="AX883" s="20"/>
      <c r="AY883" s="20"/>
      <c r="AZ883" s="20"/>
      <c r="BA883" s="20"/>
      <c r="BB883" s="20"/>
      <c r="BC883" s="20"/>
      <c r="BD883" s="20"/>
      <c r="BE883" s="20"/>
      <c r="BF883" s="20"/>
      <c r="BG883" s="20"/>
    </row>
    <row r="884" spans="1:59" s="18" customFormat="1" ht="15.75" customHeight="1">
      <c r="A884" s="19"/>
      <c r="B884" s="20"/>
      <c r="C884" s="20"/>
      <c r="D884" s="20"/>
      <c r="E884" s="20"/>
      <c r="F884" s="19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  <c r="AP884" s="20"/>
      <c r="AQ884" s="20"/>
      <c r="AR884" s="20"/>
      <c r="AS884" s="20"/>
      <c r="AT884" s="20"/>
      <c r="AU884" s="20"/>
      <c r="AV884" s="20"/>
      <c r="AW884" s="20"/>
      <c r="AX884" s="20"/>
      <c r="AY884" s="20"/>
      <c r="AZ884" s="20"/>
      <c r="BA884" s="20"/>
      <c r="BB884" s="20"/>
      <c r="BC884" s="20"/>
      <c r="BD884" s="20"/>
      <c r="BE884" s="20"/>
      <c r="BF884" s="20"/>
      <c r="BG884" s="20"/>
    </row>
    <row r="885" spans="1:59" s="18" customFormat="1" ht="15.75" customHeight="1">
      <c r="A885" s="19"/>
      <c r="B885" s="20"/>
      <c r="C885" s="20"/>
      <c r="D885" s="20"/>
      <c r="E885" s="20"/>
      <c r="F885" s="19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  <c r="AP885" s="20"/>
      <c r="AQ885" s="20"/>
      <c r="AR885" s="20"/>
      <c r="AS885" s="20"/>
      <c r="AT885" s="20"/>
      <c r="AU885" s="20"/>
      <c r="AV885" s="20"/>
      <c r="AW885" s="20"/>
      <c r="AX885" s="20"/>
      <c r="AY885" s="20"/>
      <c r="AZ885" s="20"/>
      <c r="BA885" s="20"/>
      <c r="BB885" s="20"/>
      <c r="BC885" s="20"/>
      <c r="BD885" s="20"/>
      <c r="BE885" s="20"/>
      <c r="BF885" s="20"/>
      <c r="BG885" s="20"/>
    </row>
    <row r="886" spans="1:59" s="18" customFormat="1" ht="15.75" customHeight="1">
      <c r="A886" s="19"/>
      <c r="B886" s="20"/>
      <c r="C886" s="20"/>
      <c r="D886" s="20"/>
      <c r="E886" s="20"/>
      <c r="F886" s="19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  <c r="AP886" s="20"/>
      <c r="AQ886" s="20"/>
      <c r="AR886" s="20"/>
      <c r="AS886" s="20"/>
      <c r="AT886" s="20"/>
      <c r="AU886" s="20"/>
      <c r="AV886" s="20"/>
      <c r="AW886" s="20"/>
      <c r="AX886" s="20"/>
      <c r="AY886" s="20"/>
      <c r="AZ886" s="20"/>
      <c r="BA886" s="20"/>
      <c r="BB886" s="20"/>
      <c r="BC886" s="20"/>
      <c r="BD886" s="20"/>
      <c r="BE886" s="20"/>
      <c r="BF886" s="20"/>
      <c r="BG886" s="20"/>
    </row>
    <row r="887" spans="1:59" s="18" customFormat="1" ht="15.75" customHeight="1">
      <c r="A887" s="19"/>
      <c r="B887" s="20"/>
      <c r="C887" s="20"/>
      <c r="D887" s="20"/>
      <c r="E887" s="20"/>
      <c r="F887" s="19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  <c r="AP887" s="20"/>
      <c r="AQ887" s="20"/>
      <c r="AR887" s="20"/>
      <c r="AS887" s="20"/>
      <c r="AT887" s="20"/>
      <c r="AU887" s="20"/>
      <c r="AV887" s="20"/>
      <c r="AW887" s="20"/>
      <c r="AX887" s="20"/>
      <c r="AY887" s="20"/>
      <c r="AZ887" s="20"/>
      <c r="BA887" s="20"/>
      <c r="BB887" s="20"/>
      <c r="BC887" s="20"/>
      <c r="BD887" s="20"/>
      <c r="BE887" s="20"/>
      <c r="BF887" s="20"/>
      <c r="BG887" s="20"/>
    </row>
    <row r="888" spans="1:59" s="18" customFormat="1" ht="15.75" customHeight="1">
      <c r="A888" s="19"/>
      <c r="B888" s="20"/>
      <c r="C888" s="20"/>
      <c r="D888" s="20"/>
      <c r="E888" s="20"/>
      <c r="F888" s="19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  <c r="AP888" s="20"/>
      <c r="AQ888" s="20"/>
      <c r="AR888" s="20"/>
      <c r="AS888" s="20"/>
      <c r="AT888" s="20"/>
      <c r="AU888" s="20"/>
      <c r="AV888" s="20"/>
      <c r="AW888" s="20"/>
      <c r="AX888" s="20"/>
      <c r="AY888" s="20"/>
      <c r="AZ888" s="20"/>
      <c r="BA888" s="20"/>
      <c r="BB888" s="20"/>
      <c r="BC888" s="20"/>
      <c r="BD888" s="20"/>
      <c r="BE888" s="20"/>
      <c r="BF888" s="20"/>
      <c r="BG888" s="20"/>
    </row>
    <row r="889" spans="1:59" s="18" customFormat="1" ht="15.75" customHeight="1">
      <c r="A889" s="19"/>
      <c r="B889" s="20"/>
      <c r="C889" s="20"/>
      <c r="D889" s="20"/>
      <c r="E889" s="20"/>
      <c r="F889" s="19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0"/>
      <c r="AP889" s="20"/>
      <c r="AQ889" s="20"/>
      <c r="AR889" s="20"/>
      <c r="AS889" s="20"/>
      <c r="AT889" s="20"/>
      <c r="AU889" s="20"/>
      <c r="AV889" s="20"/>
      <c r="AW889" s="20"/>
      <c r="AX889" s="20"/>
      <c r="AY889" s="20"/>
      <c r="AZ889" s="20"/>
      <c r="BA889" s="20"/>
      <c r="BB889" s="20"/>
      <c r="BC889" s="20"/>
      <c r="BD889" s="20"/>
      <c r="BE889" s="20"/>
      <c r="BF889" s="20"/>
      <c r="BG889" s="20"/>
    </row>
    <row r="890" spans="1:59" s="18" customFormat="1" ht="15.75" customHeight="1">
      <c r="A890" s="19"/>
      <c r="B890" s="20"/>
      <c r="C890" s="20"/>
      <c r="D890" s="20"/>
      <c r="E890" s="20"/>
      <c r="F890" s="19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0"/>
      <c r="AP890" s="20"/>
      <c r="AQ890" s="20"/>
      <c r="AR890" s="20"/>
      <c r="AS890" s="20"/>
      <c r="AT890" s="20"/>
      <c r="AU890" s="20"/>
      <c r="AV890" s="20"/>
      <c r="AW890" s="20"/>
      <c r="AX890" s="20"/>
      <c r="AY890" s="20"/>
      <c r="AZ890" s="20"/>
      <c r="BA890" s="20"/>
      <c r="BB890" s="20"/>
      <c r="BC890" s="20"/>
      <c r="BD890" s="20"/>
      <c r="BE890" s="20"/>
      <c r="BF890" s="20"/>
      <c r="BG890" s="20"/>
    </row>
    <row r="891" spans="1:59" s="18" customFormat="1" ht="15.75" customHeight="1">
      <c r="A891" s="19"/>
      <c r="B891" s="20"/>
      <c r="C891" s="20"/>
      <c r="D891" s="20"/>
      <c r="E891" s="20"/>
      <c r="F891" s="19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  <c r="AL891" s="20"/>
      <c r="AM891" s="20"/>
      <c r="AN891" s="20"/>
      <c r="AO891" s="20"/>
      <c r="AP891" s="20"/>
      <c r="AQ891" s="20"/>
      <c r="AR891" s="20"/>
      <c r="AS891" s="20"/>
      <c r="AT891" s="20"/>
      <c r="AU891" s="20"/>
      <c r="AV891" s="20"/>
      <c r="AW891" s="20"/>
      <c r="AX891" s="20"/>
      <c r="AY891" s="20"/>
      <c r="AZ891" s="20"/>
      <c r="BA891" s="20"/>
      <c r="BB891" s="20"/>
      <c r="BC891" s="20"/>
      <c r="BD891" s="20"/>
      <c r="BE891" s="20"/>
      <c r="BF891" s="20"/>
      <c r="BG891" s="20"/>
    </row>
    <row r="892" spans="1:59" s="18" customFormat="1" ht="15.75" customHeight="1">
      <c r="A892" s="19"/>
      <c r="B892" s="20"/>
      <c r="C892" s="20"/>
      <c r="D892" s="20"/>
      <c r="E892" s="20"/>
      <c r="F892" s="19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  <c r="AL892" s="20"/>
      <c r="AM892" s="20"/>
      <c r="AN892" s="20"/>
      <c r="AO892" s="20"/>
      <c r="AP892" s="20"/>
      <c r="AQ892" s="20"/>
      <c r="AR892" s="20"/>
      <c r="AS892" s="20"/>
      <c r="AT892" s="20"/>
      <c r="AU892" s="20"/>
      <c r="AV892" s="20"/>
      <c r="AW892" s="20"/>
      <c r="AX892" s="20"/>
      <c r="AY892" s="20"/>
      <c r="AZ892" s="20"/>
      <c r="BA892" s="20"/>
      <c r="BB892" s="20"/>
      <c r="BC892" s="20"/>
      <c r="BD892" s="20"/>
      <c r="BE892" s="20"/>
      <c r="BF892" s="20"/>
      <c r="BG892" s="20"/>
    </row>
    <row r="893" spans="1:59" s="18" customFormat="1" ht="15.75" customHeight="1">
      <c r="A893" s="19"/>
      <c r="B893" s="20"/>
      <c r="C893" s="20"/>
      <c r="D893" s="20"/>
      <c r="E893" s="20"/>
      <c r="F893" s="19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  <c r="AL893" s="20"/>
      <c r="AM893" s="20"/>
      <c r="AN893" s="20"/>
      <c r="AO893" s="20"/>
      <c r="AP893" s="20"/>
      <c r="AQ893" s="20"/>
      <c r="AR893" s="20"/>
      <c r="AS893" s="20"/>
      <c r="AT893" s="20"/>
      <c r="AU893" s="20"/>
      <c r="AV893" s="20"/>
      <c r="AW893" s="20"/>
      <c r="AX893" s="20"/>
      <c r="AY893" s="20"/>
      <c r="AZ893" s="20"/>
      <c r="BA893" s="20"/>
      <c r="BB893" s="20"/>
      <c r="BC893" s="20"/>
      <c r="BD893" s="20"/>
      <c r="BE893" s="20"/>
      <c r="BF893" s="20"/>
      <c r="BG893" s="20"/>
    </row>
    <row r="894" spans="1:59" s="18" customFormat="1" ht="15.75" customHeight="1">
      <c r="A894" s="19"/>
      <c r="B894" s="20"/>
      <c r="C894" s="20"/>
      <c r="D894" s="20"/>
      <c r="E894" s="20"/>
      <c r="F894" s="19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  <c r="AL894" s="20"/>
      <c r="AM894" s="20"/>
      <c r="AN894" s="20"/>
      <c r="AO894" s="20"/>
      <c r="AP894" s="20"/>
      <c r="AQ894" s="20"/>
      <c r="AR894" s="20"/>
      <c r="AS894" s="20"/>
      <c r="AT894" s="20"/>
      <c r="AU894" s="20"/>
      <c r="AV894" s="20"/>
      <c r="AW894" s="20"/>
      <c r="AX894" s="20"/>
      <c r="AY894" s="20"/>
      <c r="AZ894" s="20"/>
      <c r="BA894" s="20"/>
      <c r="BB894" s="20"/>
      <c r="BC894" s="20"/>
      <c r="BD894" s="20"/>
      <c r="BE894" s="20"/>
      <c r="BF894" s="20"/>
      <c r="BG894" s="20"/>
    </row>
    <row r="895" spans="1:59" s="18" customFormat="1" ht="15.75" customHeight="1">
      <c r="A895" s="19"/>
      <c r="B895" s="20"/>
      <c r="C895" s="20"/>
      <c r="D895" s="20"/>
      <c r="E895" s="20"/>
      <c r="F895" s="19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  <c r="AL895" s="20"/>
      <c r="AM895" s="20"/>
      <c r="AN895" s="20"/>
      <c r="AO895" s="20"/>
      <c r="AP895" s="20"/>
      <c r="AQ895" s="20"/>
      <c r="AR895" s="20"/>
      <c r="AS895" s="20"/>
      <c r="AT895" s="20"/>
      <c r="AU895" s="20"/>
      <c r="AV895" s="20"/>
      <c r="AW895" s="20"/>
      <c r="AX895" s="20"/>
      <c r="AY895" s="20"/>
      <c r="AZ895" s="20"/>
      <c r="BA895" s="20"/>
      <c r="BB895" s="20"/>
      <c r="BC895" s="20"/>
      <c r="BD895" s="20"/>
      <c r="BE895" s="20"/>
      <c r="BF895" s="20"/>
      <c r="BG895" s="20"/>
    </row>
    <row r="896" spans="1:59" s="18" customFormat="1" ht="15.75" customHeight="1">
      <c r="A896" s="19"/>
      <c r="B896" s="20"/>
      <c r="C896" s="20"/>
      <c r="D896" s="20"/>
      <c r="E896" s="20"/>
      <c r="F896" s="19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  <c r="AP896" s="20"/>
      <c r="AQ896" s="20"/>
      <c r="AR896" s="20"/>
      <c r="AS896" s="20"/>
      <c r="AT896" s="20"/>
      <c r="AU896" s="20"/>
      <c r="AV896" s="20"/>
      <c r="AW896" s="20"/>
      <c r="AX896" s="20"/>
      <c r="AY896" s="20"/>
      <c r="AZ896" s="20"/>
      <c r="BA896" s="20"/>
      <c r="BB896" s="20"/>
      <c r="BC896" s="20"/>
      <c r="BD896" s="20"/>
      <c r="BE896" s="20"/>
      <c r="BF896" s="20"/>
      <c r="BG896" s="20"/>
    </row>
    <row r="897" spans="1:59" s="18" customFormat="1" ht="15.75" customHeight="1">
      <c r="A897" s="19"/>
      <c r="B897" s="20"/>
      <c r="C897" s="20"/>
      <c r="D897" s="20"/>
      <c r="E897" s="20"/>
      <c r="F897" s="19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  <c r="AL897" s="20"/>
      <c r="AM897" s="20"/>
      <c r="AN897" s="20"/>
      <c r="AO897" s="20"/>
      <c r="AP897" s="20"/>
      <c r="AQ897" s="20"/>
      <c r="AR897" s="20"/>
      <c r="AS897" s="20"/>
      <c r="AT897" s="20"/>
      <c r="AU897" s="20"/>
      <c r="AV897" s="20"/>
      <c r="AW897" s="20"/>
      <c r="AX897" s="20"/>
      <c r="AY897" s="20"/>
      <c r="AZ897" s="20"/>
      <c r="BA897" s="20"/>
      <c r="BB897" s="20"/>
      <c r="BC897" s="20"/>
      <c r="BD897" s="20"/>
      <c r="BE897" s="20"/>
      <c r="BF897" s="20"/>
      <c r="BG897" s="20"/>
    </row>
    <row r="898" spans="1:59" s="18" customFormat="1" ht="15.75" customHeight="1">
      <c r="A898" s="19"/>
      <c r="B898" s="20"/>
      <c r="C898" s="20"/>
      <c r="D898" s="20"/>
      <c r="E898" s="20"/>
      <c r="F898" s="19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  <c r="AL898" s="20"/>
      <c r="AM898" s="20"/>
      <c r="AN898" s="20"/>
      <c r="AO898" s="20"/>
      <c r="AP898" s="20"/>
      <c r="AQ898" s="20"/>
      <c r="AR898" s="20"/>
      <c r="AS898" s="20"/>
      <c r="AT898" s="20"/>
      <c r="AU898" s="20"/>
      <c r="AV898" s="20"/>
      <c r="AW898" s="20"/>
      <c r="AX898" s="20"/>
      <c r="AY898" s="20"/>
      <c r="AZ898" s="20"/>
      <c r="BA898" s="20"/>
      <c r="BB898" s="20"/>
      <c r="BC898" s="20"/>
      <c r="BD898" s="20"/>
      <c r="BE898" s="20"/>
      <c r="BF898" s="20"/>
      <c r="BG898" s="20"/>
    </row>
    <row r="899" spans="1:59" s="18" customFormat="1" ht="15.75" customHeight="1">
      <c r="A899" s="19"/>
      <c r="B899" s="20"/>
      <c r="C899" s="20"/>
      <c r="D899" s="20"/>
      <c r="E899" s="20"/>
      <c r="F899" s="19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  <c r="AL899" s="20"/>
      <c r="AM899" s="20"/>
      <c r="AN899" s="20"/>
      <c r="AO899" s="20"/>
      <c r="AP899" s="20"/>
      <c r="AQ899" s="20"/>
      <c r="AR899" s="20"/>
      <c r="AS899" s="20"/>
      <c r="AT899" s="20"/>
      <c r="AU899" s="20"/>
      <c r="AV899" s="20"/>
      <c r="AW899" s="20"/>
      <c r="AX899" s="20"/>
      <c r="AY899" s="20"/>
      <c r="AZ899" s="20"/>
      <c r="BA899" s="20"/>
      <c r="BB899" s="20"/>
      <c r="BC899" s="20"/>
      <c r="BD899" s="20"/>
      <c r="BE899" s="20"/>
      <c r="BF899" s="20"/>
      <c r="BG899" s="20"/>
    </row>
    <row r="900" spans="1:59" s="18" customFormat="1" ht="15.75" customHeight="1">
      <c r="A900" s="19"/>
      <c r="B900" s="20"/>
      <c r="C900" s="20"/>
      <c r="D900" s="20"/>
      <c r="E900" s="20"/>
      <c r="F900" s="19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  <c r="AL900" s="20"/>
      <c r="AM900" s="20"/>
      <c r="AN900" s="20"/>
      <c r="AO900" s="20"/>
      <c r="AP900" s="20"/>
      <c r="AQ900" s="20"/>
      <c r="AR900" s="20"/>
      <c r="AS900" s="20"/>
      <c r="AT900" s="20"/>
      <c r="AU900" s="20"/>
      <c r="AV900" s="20"/>
      <c r="AW900" s="20"/>
      <c r="AX900" s="20"/>
      <c r="AY900" s="20"/>
      <c r="AZ900" s="20"/>
      <c r="BA900" s="20"/>
      <c r="BB900" s="20"/>
      <c r="BC900" s="20"/>
      <c r="BD900" s="20"/>
      <c r="BE900" s="20"/>
      <c r="BF900" s="20"/>
      <c r="BG900" s="20"/>
    </row>
    <row r="901" spans="1:59" s="18" customFormat="1" ht="15.75" customHeight="1">
      <c r="A901" s="19"/>
      <c r="B901" s="20"/>
      <c r="C901" s="20"/>
      <c r="D901" s="20"/>
      <c r="E901" s="20"/>
      <c r="F901" s="19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0"/>
      <c r="AP901" s="20"/>
      <c r="AQ901" s="20"/>
      <c r="AR901" s="20"/>
      <c r="AS901" s="20"/>
      <c r="AT901" s="20"/>
      <c r="AU901" s="20"/>
      <c r="AV901" s="20"/>
      <c r="AW901" s="20"/>
      <c r="AX901" s="20"/>
      <c r="AY901" s="20"/>
      <c r="AZ901" s="20"/>
      <c r="BA901" s="20"/>
      <c r="BB901" s="20"/>
      <c r="BC901" s="20"/>
      <c r="BD901" s="20"/>
      <c r="BE901" s="20"/>
      <c r="BF901" s="20"/>
      <c r="BG901" s="20"/>
    </row>
    <row r="902" spans="1:59" s="18" customFormat="1" ht="15.75" customHeight="1">
      <c r="A902" s="19"/>
      <c r="B902" s="20"/>
      <c r="C902" s="20"/>
      <c r="D902" s="20"/>
      <c r="E902" s="20"/>
      <c r="F902" s="19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H902" s="20"/>
      <c r="AI902" s="20"/>
      <c r="AJ902" s="20"/>
      <c r="AK902" s="20"/>
      <c r="AL902" s="20"/>
      <c r="AM902" s="20"/>
      <c r="AN902" s="20"/>
      <c r="AO902" s="20"/>
      <c r="AP902" s="20"/>
      <c r="AQ902" s="20"/>
      <c r="AR902" s="20"/>
      <c r="AS902" s="20"/>
      <c r="AT902" s="20"/>
      <c r="AU902" s="20"/>
      <c r="AV902" s="20"/>
      <c r="AW902" s="20"/>
      <c r="AX902" s="20"/>
      <c r="AY902" s="20"/>
      <c r="AZ902" s="20"/>
      <c r="BA902" s="20"/>
      <c r="BB902" s="20"/>
      <c r="BC902" s="20"/>
      <c r="BD902" s="20"/>
      <c r="BE902" s="20"/>
      <c r="BF902" s="20"/>
      <c r="BG902" s="20"/>
    </row>
    <row r="903" spans="1:59" s="18" customFormat="1" ht="15.75" customHeight="1">
      <c r="A903" s="19"/>
      <c r="B903" s="20"/>
      <c r="C903" s="20"/>
      <c r="D903" s="20"/>
      <c r="E903" s="20"/>
      <c r="F903" s="19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H903" s="20"/>
      <c r="AI903" s="20"/>
      <c r="AJ903" s="20"/>
      <c r="AK903" s="20"/>
      <c r="AL903" s="20"/>
      <c r="AM903" s="20"/>
      <c r="AN903" s="20"/>
      <c r="AO903" s="20"/>
      <c r="AP903" s="20"/>
      <c r="AQ903" s="20"/>
      <c r="AR903" s="20"/>
      <c r="AS903" s="20"/>
      <c r="AT903" s="20"/>
      <c r="AU903" s="20"/>
      <c r="AV903" s="20"/>
      <c r="AW903" s="20"/>
      <c r="AX903" s="20"/>
      <c r="AY903" s="20"/>
      <c r="AZ903" s="20"/>
      <c r="BA903" s="20"/>
      <c r="BB903" s="20"/>
      <c r="BC903" s="20"/>
      <c r="BD903" s="20"/>
      <c r="BE903" s="20"/>
      <c r="BF903" s="20"/>
      <c r="BG903" s="20"/>
    </row>
    <row r="904" spans="1:59" s="18" customFormat="1" ht="15.75" customHeight="1">
      <c r="A904" s="19"/>
      <c r="B904" s="20"/>
      <c r="C904" s="20"/>
      <c r="D904" s="20"/>
      <c r="E904" s="20"/>
      <c r="F904" s="19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20"/>
      <c r="AI904" s="20"/>
      <c r="AJ904" s="20"/>
      <c r="AK904" s="20"/>
      <c r="AL904" s="20"/>
      <c r="AM904" s="20"/>
      <c r="AN904" s="20"/>
      <c r="AO904" s="20"/>
      <c r="AP904" s="20"/>
      <c r="AQ904" s="20"/>
      <c r="AR904" s="20"/>
      <c r="AS904" s="20"/>
      <c r="AT904" s="20"/>
      <c r="AU904" s="20"/>
      <c r="AV904" s="20"/>
      <c r="AW904" s="20"/>
      <c r="AX904" s="20"/>
      <c r="AY904" s="20"/>
      <c r="AZ904" s="20"/>
      <c r="BA904" s="20"/>
      <c r="BB904" s="20"/>
      <c r="BC904" s="20"/>
      <c r="BD904" s="20"/>
      <c r="BE904" s="20"/>
      <c r="BF904" s="20"/>
      <c r="BG904" s="20"/>
    </row>
    <row r="905" spans="1:59" s="18" customFormat="1" ht="15.75" customHeight="1">
      <c r="A905" s="19"/>
      <c r="B905" s="20"/>
      <c r="C905" s="20"/>
      <c r="D905" s="20"/>
      <c r="E905" s="20"/>
      <c r="F905" s="19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H905" s="20"/>
      <c r="AI905" s="20"/>
      <c r="AJ905" s="20"/>
      <c r="AK905" s="20"/>
      <c r="AL905" s="20"/>
      <c r="AM905" s="20"/>
      <c r="AN905" s="20"/>
      <c r="AO905" s="20"/>
      <c r="AP905" s="20"/>
      <c r="AQ905" s="20"/>
      <c r="AR905" s="20"/>
      <c r="AS905" s="20"/>
      <c r="AT905" s="20"/>
      <c r="AU905" s="20"/>
      <c r="AV905" s="20"/>
      <c r="AW905" s="20"/>
      <c r="AX905" s="20"/>
      <c r="AY905" s="20"/>
      <c r="AZ905" s="20"/>
      <c r="BA905" s="20"/>
      <c r="BB905" s="20"/>
      <c r="BC905" s="20"/>
      <c r="BD905" s="20"/>
      <c r="BE905" s="20"/>
      <c r="BF905" s="20"/>
      <c r="BG905" s="20"/>
    </row>
    <row r="906" spans="1:59" s="18" customFormat="1" ht="15.75" customHeight="1">
      <c r="A906" s="19"/>
      <c r="B906" s="20"/>
      <c r="C906" s="20"/>
      <c r="D906" s="20"/>
      <c r="E906" s="20"/>
      <c r="F906" s="19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H906" s="20"/>
      <c r="AI906" s="20"/>
      <c r="AJ906" s="20"/>
      <c r="AK906" s="20"/>
      <c r="AL906" s="20"/>
      <c r="AM906" s="20"/>
      <c r="AN906" s="20"/>
      <c r="AO906" s="20"/>
      <c r="AP906" s="20"/>
      <c r="AQ906" s="20"/>
      <c r="AR906" s="20"/>
      <c r="AS906" s="20"/>
      <c r="AT906" s="20"/>
      <c r="AU906" s="20"/>
      <c r="AV906" s="20"/>
      <c r="AW906" s="20"/>
      <c r="AX906" s="20"/>
      <c r="AY906" s="20"/>
      <c r="AZ906" s="20"/>
      <c r="BA906" s="20"/>
      <c r="BB906" s="20"/>
      <c r="BC906" s="20"/>
      <c r="BD906" s="20"/>
      <c r="BE906" s="20"/>
      <c r="BF906" s="20"/>
      <c r="BG906" s="20"/>
    </row>
    <row r="907" spans="1:59" s="18" customFormat="1" ht="15.75" customHeight="1">
      <c r="A907" s="19"/>
      <c r="B907" s="20"/>
      <c r="C907" s="20"/>
      <c r="D907" s="20"/>
      <c r="E907" s="20"/>
      <c r="F907" s="19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H907" s="20"/>
      <c r="AI907" s="20"/>
      <c r="AJ907" s="20"/>
      <c r="AK907" s="20"/>
      <c r="AL907" s="20"/>
      <c r="AM907" s="20"/>
      <c r="AN907" s="20"/>
      <c r="AO907" s="20"/>
      <c r="AP907" s="20"/>
      <c r="AQ907" s="20"/>
      <c r="AR907" s="20"/>
      <c r="AS907" s="20"/>
      <c r="AT907" s="20"/>
      <c r="AU907" s="20"/>
      <c r="AV907" s="20"/>
      <c r="AW907" s="20"/>
      <c r="AX907" s="20"/>
      <c r="AY907" s="20"/>
      <c r="AZ907" s="20"/>
      <c r="BA907" s="20"/>
      <c r="BB907" s="20"/>
      <c r="BC907" s="20"/>
      <c r="BD907" s="20"/>
      <c r="BE907" s="20"/>
      <c r="BF907" s="20"/>
      <c r="BG907" s="20"/>
    </row>
    <row r="908" spans="1:59" s="18" customFormat="1" ht="15.75" customHeight="1">
      <c r="A908" s="19"/>
      <c r="B908" s="20"/>
      <c r="C908" s="20"/>
      <c r="D908" s="20"/>
      <c r="E908" s="20"/>
      <c r="F908" s="19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H908" s="20"/>
      <c r="AI908" s="20"/>
      <c r="AJ908" s="20"/>
      <c r="AK908" s="20"/>
      <c r="AL908" s="20"/>
      <c r="AM908" s="20"/>
      <c r="AN908" s="20"/>
      <c r="AO908" s="20"/>
      <c r="AP908" s="20"/>
      <c r="AQ908" s="20"/>
      <c r="AR908" s="20"/>
      <c r="AS908" s="20"/>
      <c r="AT908" s="20"/>
      <c r="AU908" s="20"/>
      <c r="AV908" s="20"/>
      <c r="AW908" s="20"/>
      <c r="AX908" s="20"/>
      <c r="AY908" s="20"/>
      <c r="AZ908" s="20"/>
      <c r="BA908" s="20"/>
      <c r="BB908" s="20"/>
      <c r="BC908" s="20"/>
      <c r="BD908" s="20"/>
      <c r="BE908" s="20"/>
      <c r="BF908" s="20"/>
      <c r="BG908" s="20"/>
    </row>
    <row r="909" spans="1:59" s="18" customFormat="1" ht="15.75" customHeight="1">
      <c r="A909" s="19"/>
      <c r="B909" s="20"/>
      <c r="C909" s="20"/>
      <c r="D909" s="20"/>
      <c r="E909" s="20"/>
      <c r="F909" s="19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20"/>
      <c r="AI909" s="20"/>
      <c r="AJ909" s="20"/>
      <c r="AK909" s="20"/>
      <c r="AL909" s="20"/>
      <c r="AM909" s="20"/>
      <c r="AN909" s="20"/>
      <c r="AO909" s="20"/>
      <c r="AP909" s="20"/>
      <c r="AQ909" s="20"/>
      <c r="AR909" s="20"/>
      <c r="AS909" s="20"/>
      <c r="AT909" s="20"/>
      <c r="AU909" s="20"/>
      <c r="AV909" s="20"/>
      <c r="AW909" s="20"/>
      <c r="AX909" s="20"/>
      <c r="AY909" s="20"/>
      <c r="AZ909" s="20"/>
      <c r="BA909" s="20"/>
      <c r="BB909" s="20"/>
      <c r="BC909" s="20"/>
      <c r="BD909" s="20"/>
      <c r="BE909" s="20"/>
      <c r="BF909" s="20"/>
      <c r="BG909" s="20"/>
    </row>
    <row r="910" spans="1:59" s="18" customFormat="1" ht="15.75" customHeight="1">
      <c r="A910" s="19"/>
      <c r="B910" s="20"/>
      <c r="C910" s="20"/>
      <c r="D910" s="20"/>
      <c r="E910" s="20"/>
      <c r="F910" s="19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H910" s="20"/>
      <c r="AI910" s="20"/>
      <c r="AJ910" s="20"/>
      <c r="AK910" s="20"/>
      <c r="AL910" s="20"/>
      <c r="AM910" s="20"/>
      <c r="AN910" s="20"/>
      <c r="AO910" s="20"/>
      <c r="AP910" s="20"/>
      <c r="AQ910" s="20"/>
      <c r="AR910" s="20"/>
      <c r="AS910" s="20"/>
      <c r="AT910" s="20"/>
      <c r="AU910" s="20"/>
      <c r="AV910" s="20"/>
      <c r="AW910" s="20"/>
      <c r="AX910" s="20"/>
      <c r="AY910" s="20"/>
      <c r="AZ910" s="20"/>
      <c r="BA910" s="20"/>
      <c r="BB910" s="20"/>
      <c r="BC910" s="20"/>
      <c r="BD910" s="20"/>
      <c r="BE910" s="20"/>
      <c r="BF910" s="20"/>
      <c r="BG910" s="20"/>
    </row>
    <row r="911" spans="1:59" s="18" customFormat="1" ht="15.75" customHeight="1">
      <c r="A911" s="19"/>
      <c r="B911" s="20"/>
      <c r="C911" s="20"/>
      <c r="D911" s="20"/>
      <c r="E911" s="20"/>
      <c r="F911" s="19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20"/>
      <c r="AI911" s="20"/>
      <c r="AJ911" s="20"/>
      <c r="AK911" s="20"/>
      <c r="AL911" s="20"/>
      <c r="AM911" s="20"/>
      <c r="AN911" s="20"/>
      <c r="AO911" s="20"/>
      <c r="AP911" s="20"/>
      <c r="AQ911" s="20"/>
      <c r="AR911" s="20"/>
      <c r="AS911" s="20"/>
      <c r="AT911" s="20"/>
      <c r="AU911" s="20"/>
      <c r="AV911" s="20"/>
      <c r="AW911" s="20"/>
      <c r="AX911" s="20"/>
      <c r="AY911" s="20"/>
      <c r="AZ911" s="20"/>
      <c r="BA911" s="20"/>
      <c r="BB911" s="20"/>
      <c r="BC911" s="20"/>
      <c r="BD911" s="20"/>
      <c r="BE911" s="20"/>
      <c r="BF911" s="20"/>
      <c r="BG911" s="20"/>
    </row>
    <row r="912" spans="1:59" s="18" customFormat="1" ht="15.75" customHeight="1">
      <c r="A912" s="19"/>
      <c r="B912" s="20"/>
      <c r="C912" s="20"/>
      <c r="D912" s="20"/>
      <c r="E912" s="20"/>
      <c r="F912" s="19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H912" s="20"/>
      <c r="AI912" s="20"/>
      <c r="AJ912" s="20"/>
      <c r="AK912" s="20"/>
      <c r="AL912" s="20"/>
      <c r="AM912" s="20"/>
      <c r="AN912" s="20"/>
      <c r="AO912" s="20"/>
      <c r="AP912" s="20"/>
      <c r="AQ912" s="20"/>
      <c r="AR912" s="20"/>
      <c r="AS912" s="20"/>
      <c r="AT912" s="20"/>
      <c r="AU912" s="20"/>
      <c r="AV912" s="20"/>
      <c r="AW912" s="20"/>
      <c r="AX912" s="20"/>
      <c r="AY912" s="20"/>
      <c r="AZ912" s="20"/>
      <c r="BA912" s="20"/>
      <c r="BB912" s="20"/>
      <c r="BC912" s="20"/>
      <c r="BD912" s="20"/>
      <c r="BE912" s="20"/>
      <c r="BF912" s="20"/>
      <c r="BG912" s="20"/>
    </row>
    <row r="913" spans="1:59" s="18" customFormat="1" ht="15.75" customHeight="1">
      <c r="A913" s="19"/>
      <c r="B913" s="20"/>
      <c r="C913" s="20"/>
      <c r="D913" s="20"/>
      <c r="E913" s="20"/>
      <c r="F913" s="19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20"/>
      <c r="AI913" s="20"/>
      <c r="AJ913" s="20"/>
      <c r="AK913" s="20"/>
      <c r="AL913" s="20"/>
      <c r="AM913" s="20"/>
      <c r="AN913" s="20"/>
      <c r="AO913" s="20"/>
      <c r="AP913" s="20"/>
      <c r="AQ913" s="20"/>
      <c r="AR913" s="20"/>
      <c r="AS913" s="20"/>
      <c r="AT913" s="20"/>
      <c r="AU913" s="20"/>
      <c r="AV913" s="20"/>
      <c r="AW913" s="20"/>
      <c r="AX913" s="20"/>
      <c r="AY913" s="20"/>
      <c r="AZ913" s="20"/>
      <c r="BA913" s="20"/>
      <c r="BB913" s="20"/>
      <c r="BC913" s="20"/>
      <c r="BD913" s="20"/>
      <c r="BE913" s="20"/>
      <c r="BF913" s="20"/>
      <c r="BG913" s="20"/>
    </row>
    <row r="914" spans="1:59" s="18" customFormat="1" ht="15.75" customHeight="1">
      <c r="A914" s="19"/>
      <c r="B914" s="20"/>
      <c r="C914" s="20"/>
      <c r="D914" s="20"/>
      <c r="E914" s="20"/>
      <c r="F914" s="19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H914" s="20"/>
      <c r="AI914" s="20"/>
      <c r="AJ914" s="20"/>
      <c r="AK914" s="20"/>
      <c r="AL914" s="20"/>
      <c r="AM914" s="20"/>
      <c r="AN914" s="20"/>
      <c r="AO914" s="20"/>
      <c r="AP914" s="20"/>
      <c r="AQ914" s="20"/>
      <c r="AR914" s="20"/>
      <c r="AS914" s="20"/>
      <c r="AT914" s="20"/>
      <c r="AU914" s="20"/>
      <c r="AV914" s="20"/>
      <c r="AW914" s="20"/>
      <c r="AX914" s="20"/>
      <c r="AY914" s="20"/>
      <c r="AZ914" s="20"/>
      <c r="BA914" s="20"/>
      <c r="BB914" s="20"/>
      <c r="BC914" s="20"/>
      <c r="BD914" s="20"/>
      <c r="BE914" s="20"/>
      <c r="BF914" s="20"/>
      <c r="BG914" s="20"/>
    </row>
    <row r="915" spans="1:59" s="18" customFormat="1" ht="15.75" customHeight="1">
      <c r="A915" s="19"/>
      <c r="B915" s="20"/>
      <c r="C915" s="20"/>
      <c r="D915" s="20"/>
      <c r="E915" s="20"/>
      <c r="F915" s="19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20"/>
      <c r="AI915" s="20"/>
      <c r="AJ915" s="20"/>
      <c r="AK915" s="20"/>
      <c r="AL915" s="20"/>
      <c r="AM915" s="20"/>
      <c r="AN915" s="20"/>
      <c r="AO915" s="20"/>
      <c r="AP915" s="20"/>
      <c r="AQ915" s="20"/>
      <c r="AR915" s="20"/>
      <c r="AS915" s="20"/>
      <c r="AT915" s="20"/>
      <c r="AU915" s="20"/>
      <c r="AV915" s="20"/>
      <c r="AW915" s="20"/>
      <c r="AX915" s="20"/>
      <c r="AY915" s="20"/>
      <c r="AZ915" s="20"/>
      <c r="BA915" s="20"/>
      <c r="BB915" s="20"/>
      <c r="BC915" s="20"/>
      <c r="BD915" s="20"/>
      <c r="BE915" s="20"/>
      <c r="BF915" s="20"/>
      <c r="BG915" s="20"/>
    </row>
    <row r="916" spans="1:59" s="18" customFormat="1" ht="15.75" customHeight="1">
      <c r="A916" s="19"/>
      <c r="B916" s="20"/>
      <c r="C916" s="20"/>
      <c r="D916" s="20"/>
      <c r="E916" s="20"/>
      <c r="F916" s="19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H916" s="20"/>
      <c r="AI916" s="20"/>
      <c r="AJ916" s="20"/>
      <c r="AK916" s="20"/>
      <c r="AL916" s="20"/>
      <c r="AM916" s="20"/>
      <c r="AN916" s="20"/>
      <c r="AO916" s="20"/>
      <c r="AP916" s="20"/>
      <c r="AQ916" s="20"/>
      <c r="AR916" s="20"/>
      <c r="AS916" s="20"/>
      <c r="AT916" s="20"/>
      <c r="AU916" s="20"/>
      <c r="AV916" s="20"/>
      <c r="AW916" s="20"/>
      <c r="AX916" s="20"/>
      <c r="AY916" s="20"/>
      <c r="AZ916" s="20"/>
      <c r="BA916" s="20"/>
      <c r="BB916" s="20"/>
      <c r="BC916" s="20"/>
      <c r="BD916" s="20"/>
      <c r="BE916" s="20"/>
      <c r="BF916" s="20"/>
      <c r="BG916" s="20"/>
    </row>
    <row r="917" spans="1:59" s="18" customFormat="1" ht="15.75" customHeight="1">
      <c r="A917" s="19"/>
      <c r="B917" s="20"/>
      <c r="C917" s="20"/>
      <c r="D917" s="20"/>
      <c r="E917" s="20"/>
      <c r="F917" s="19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H917" s="20"/>
      <c r="AI917" s="20"/>
      <c r="AJ917" s="20"/>
      <c r="AK917" s="20"/>
      <c r="AL917" s="20"/>
      <c r="AM917" s="20"/>
      <c r="AN917" s="20"/>
      <c r="AO917" s="20"/>
      <c r="AP917" s="20"/>
      <c r="AQ917" s="20"/>
      <c r="AR917" s="20"/>
      <c r="AS917" s="20"/>
      <c r="AT917" s="20"/>
      <c r="AU917" s="20"/>
      <c r="AV917" s="20"/>
      <c r="AW917" s="20"/>
      <c r="AX917" s="20"/>
      <c r="AY917" s="20"/>
      <c r="AZ917" s="20"/>
      <c r="BA917" s="20"/>
      <c r="BB917" s="20"/>
      <c r="BC917" s="20"/>
      <c r="BD917" s="20"/>
      <c r="BE917" s="20"/>
      <c r="BF917" s="20"/>
      <c r="BG917" s="20"/>
    </row>
    <row r="918" spans="1:59" s="18" customFormat="1" ht="15.75" customHeight="1">
      <c r="A918" s="19"/>
      <c r="B918" s="20"/>
      <c r="C918" s="20"/>
      <c r="D918" s="20"/>
      <c r="E918" s="20"/>
      <c r="F918" s="19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20"/>
      <c r="AI918" s="20"/>
      <c r="AJ918" s="20"/>
      <c r="AK918" s="20"/>
      <c r="AL918" s="20"/>
      <c r="AM918" s="20"/>
      <c r="AN918" s="20"/>
      <c r="AO918" s="20"/>
      <c r="AP918" s="20"/>
      <c r="AQ918" s="20"/>
      <c r="AR918" s="20"/>
      <c r="AS918" s="20"/>
      <c r="AT918" s="20"/>
      <c r="AU918" s="20"/>
      <c r="AV918" s="20"/>
      <c r="AW918" s="20"/>
      <c r="AX918" s="20"/>
      <c r="AY918" s="20"/>
      <c r="AZ918" s="20"/>
      <c r="BA918" s="20"/>
      <c r="BB918" s="20"/>
      <c r="BC918" s="20"/>
      <c r="BD918" s="20"/>
      <c r="BE918" s="20"/>
      <c r="BF918" s="20"/>
      <c r="BG918" s="20"/>
    </row>
    <row r="919" spans="1:59" s="18" customFormat="1" ht="15.75" customHeight="1">
      <c r="A919" s="19"/>
      <c r="B919" s="20"/>
      <c r="C919" s="20"/>
      <c r="D919" s="20"/>
      <c r="E919" s="20"/>
      <c r="F919" s="19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H919" s="20"/>
      <c r="AI919" s="20"/>
      <c r="AJ919" s="20"/>
      <c r="AK919" s="20"/>
      <c r="AL919" s="20"/>
      <c r="AM919" s="20"/>
      <c r="AN919" s="20"/>
      <c r="AO919" s="20"/>
      <c r="AP919" s="20"/>
      <c r="AQ919" s="20"/>
      <c r="AR919" s="20"/>
      <c r="AS919" s="20"/>
      <c r="AT919" s="20"/>
      <c r="AU919" s="20"/>
      <c r="AV919" s="20"/>
      <c r="AW919" s="20"/>
      <c r="AX919" s="20"/>
      <c r="AY919" s="20"/>
      <c r="AZ919" s="20"/>
      <c r="BA919" s="20"/>
      <c r="BB919" s="20"/>
      <c r="BC919" s="20"/>
      <c r="BD919" s="20"/>
      <c r="BE919" s="20"/>
      <c r="BF919" s="20"/>
      <c r="BG919" s="20"/>
    </row>
    <row r="920" spans="1:59" s="18" customFormat="1" ht="15.75" customHeight="1">
      <c r="A920" s="19"/>
      <c r="B920" s="20"/>
      <c r="C920" s="20"/>
      <c r="D920" s="20"/>
      <c r="E920" s="20"/>
      <c r="F920" s="19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H920" s="20"/>
      <c r="AI920" s="20"/>
      <c r="AJ920" s="20"/>
      <c r="AK920" s="20"/>
      <c r="AL920" s="20"/>
      <c r="AM920" s="20"/>
      <c r="AN920" s="20"/>
      <c r="AO920" s="20"/>
      <c r="AP920" s="20"/>
      <c r="AQ920" s="20"/>
      <c r="AR920" s="20"/>
      <c r="AS920" s="20"/>
      <c r="AT920" s="20"/>
      <c r="AU920" s="20"/>
      <c r="AV920" s="20"/>
      <c r="AW920" s="20"/>
      <c r="AX920" s="20"/>
      <c r="AY920" s="20"/>
      <c r="AZ920" s="20"/>
      <c r="BA920" s="20"/>
      <c r="BB920" s="20"/>
      <c r="BC920" s="20"/>
      <c r="BD920" s="20"/>
      <c r="BE920" s="20"/>
      <c r="BF920" s="20"/>
      <c r="BG920" s="20"/>
    </row>
    <row r="921" spans="1:59" s="18" customFormat="1" ht="15.75" customHeight="1">
      <c r="A921" s="19"/>
      <c r="B921" s="20"/>
      <c r="C921" s="20"/>
      <c r="D921" s="20"/>
      <c r="E921" s="20"/>
      <c r="F921" s="19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H921" s="20"/>
      <c r="AI921" s="20"/>
      <c r="AJ921" s="20"/>
      <c r="AK921" s="20"/>
      <c r="AL921" s="20"/>
      <c r="AM921" s="20"/>
      <c r="AN921" s="20"/>
      <c r="AO921" s="20"/>
      <c r="AP921" s="20"/>
      <c r="AQ921" s="20"/>
      <c r="AR921" s="20"/>
      <c r="AS921" s="20"/>
      <c r="AT921" s="20"/>
      <c r="AU921" s="20"/>
      <c r="AV921" s="20"/>
      <c r="AW921" s="20"/>
      <c r="AX921" s="20"/>
      <c r="AY921" s="20"/>
      <c r="AZ921" s="20"/>
      <c r="BA921" s="20"/>
      <c r="BB921" s="20"/>
      <c r="BC921" s="20"/>
      <c r="BD921" s="20"/>
      <c r="BE921" s="20"/>
      <c r="BF921" s="20"/>
      <c r="BG921" s="20"/>
    </row>
    <row r="922" spans="1:59" s="18" customFormat="1" ht="15.75" customHeight="1">
      <c r="A922" s="19"/>
      <c r="B922" s="20"/>
      <c r="C922" s="20"/>
      <c r="D922" s="20"/>
      <c r="E922" s="20"/>
      <c r="F922" s="19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H922" s="20"/>
      <c r="AI922" s="20"/>
      <c r="AJ922" s="20"/>
      <c r="AK922" s="20"/>
      <c r="AL922" s="20"/>
      <c r="AM922" s="20"/>
      <c r="AN922" s="20"/>
      <c r="AO922" s="20"/>
      <c r="AP922" s="20"/>
      <c r="AQ922" s="20"/>
      <c r="AR922" s="20"/>
      <c r="AS922" s="20"/>
      <c r="AT922" s="20"/>
      <c r="AU922" s="20"/>
      <c r="AV922" s="20"/>
      <c r="AW922" s="20"/>
      <c r="AX922" s="20"/>
      <c r="AY922" s="20"/>
      <c r="AZ922" s="20"/>
      <c r="BA922" s="20"/>
      <c r="BB922" s="20"/>
      <c r="BC922" s="20"/>
      <c r="BD922" s="20"/>
      <c r="BE922" s="20"/>
      <c r="BF922" s="20"/>
      <c r="BG922" s="20"/>
    </row>
    <row r="923" spans="1:59" s="18" customFormat="1" ht="15.75" customHeight="1">
      <c r="A923" s="19"/>
      <c r="B923" s="20"/>
      <c r="C923" s="20"/>
      <c r="D923" s="20"/>
      <c r="E923" s="20"/>
      <c r="F923" s="19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H923" s="20"/>
      <c r="AI923" s="20"/>
      <c r="AJ923" s="20"/>
      <c r="AK923" s="20"/>
      <c r="AL923" s="20"/>
      <c r="AM923" s="20"/>
      <c r="AN923" s="20"/>
      <c r="AO923" s="20"/>
      <c r="AP923" s="20"/>
      <c r="AQ923" s="20"/>
      <c r="AR923" s="20"/>
      <c r="AS923" s="20"/>
      <c r="AT923" s="20"/>
      <c r="AU923" s="20"/>
      <c r="AV923" s="20"/>
      <c r="AW923" s="20"/>
      <c r="AX923" s="20"/>
      <c r="AY923" s="20"/>
      <c r="AZ923" s="20"/>
      <c r="BA923" s="20"/>
      <c r="BB923" s="20"/>
      <c r="BC923" s="20"/>
      <c r="BD923" s="20"/>
      <c r="BE923" s="20"/>
      <c r="BF923" s="20"/>
      <c r="BG923" s="20"/>
    </row>
    <row r="924" spans="1:59" s="18" customFormat="1" ht="15.75" customHeight="1">
      <c r="A924" s="19"/>
      <c r="B924" s="20"/>
      <c r="C924" s="20"/>
      <c r="D924" s="20"/>
      <c r="E924" s="20"/>
      <c r="F924" s="19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H924" s="20"/>
      <c r="AI924" s="20"/>
      <c r="AJ924" s="20"/>
      <c r="AK924" s="20"/>
      <c r="AL924" s="20"/>
      <c r="AM924" s="20"/>
      <c r="AN924" s="20"/>
      <c r="AO924" s="20"/>
      <c r="AP924" s="20"/>
      <c r="AQ924" s="20"/>
      <c r="AR924" s="20"/>
      <c r="AS924" s="20"/>
      <c r="AT924" s="20"/>
      <c r="AU924" s="20"/>
      <c r="AV924" s="20"/>
      <c r="AW924" s="20"/>
      <c r="AX924" s="20"/>
      <c r="AY924" s="20"/>
      <c r="AZ924" s="20"/>
      <c r="BA924" s="20"/>
      <c r="BB924" s="20"/>
      <c r="BC924" s="20"/>
      <c r="BD924" s="20"/>
      <c r="BE924" s="20"/>
      <c r="BF924" s="20"/>
      <c r="BG924" s="20"/>
    </row>
    <row r="925" spans="1:59" s="18" customFormat="1" ht="15.75" customHeight="1">
      <c r="A925" s="19"/>
      <c r="B925" s="20"/>
      <c r="C925" s="20"/>
      <c r="D925" s="20"/>
      <c r="E925" s="20"/>
      <c r="F925" s="19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20"/>
      <c r="AI925" s="20"/>
      <c r="AJ925" s="20"/>
      <c r="AK925" s="20"/>
      <c r="AL925" s="20"/>
      <c r="AM925" s="20"/>
      <c r="AN925" s="20"/>
      <c r="AO925" s="20"/>
      <c r="AP925" s="20"/>
      <c r="AQ925" s="20"/>
      <c r="AR925" s="20"/>
      <c r="AS925" s="20"/>
      <c r="AT925" s="20"/>
      <c r="AU925" s="20"/>
      <c r="AV925" s="20"/>
      <c r="AW925" s="20"/>
      <c r="AX925" s="20"/>
      <c r="AY925" s="20"/>
      <c r="AZ925" s="20"/>
      <c r="BA925" s="20"/>
      <c r="BB925" s="20"/>
      <c r="BC925" s="20"/>
      <c r="BD925" s="20"/>
      <c r="BE925" s="20"/>
      <c r="BF925" s="20"/>
      <c r="BG925" s="20"/>
    </row>
    <row r="926" spans="1:59" s="18" customFormat="1" ht="15.75" customHeight="1">
      <c r="A926" s="19"/>
      <c r="B926" s="20"/>
      <c r="C926" s="20"/>
      <c r="D926" s="20"/>
      <c r="E926" s="20"/>
      <c r="F926" s="19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H926" s="20"/>
      <c r="AI926" s="20"/>
      <c r="AJ926" s="20"/>
      <c r="AK926" s="20"/>
      <c r="AL926" s="20"/>
      <c r="AM926" s="20"/>
      <c r="AN926" s="20"/>
      <c r="AO926" s="20"/>
      <c r="AP926" s="20"/>
      <c r="AQ926" s="20"/>
      <c r="AR926" s="20"/>
      <c r="AS926" s="20"/>
      <c r="AT926" s="20"/>
      <c r="AU926" s="20"/>
      <c r="AV926" s="20"/>
      <c r="AW926" s="20"/>
      <c r="AX926" s="20"/>
      <c r="AY926" s="20"/>
      <c r="AZ926" s="20"/>
      <c r="BA926" s="20"/>
      <c r="BB926" s="20"/>
      <c r="BC926" s="20"/>
      <c r="BD926" s="20"/>
      <c r="BE926" s="20"/>
      <c r="BF926" s="20"/>
      <c r="BG926" s="20"/>
    </row>
    <row r="927" spans="1:59" s="18" customFormat="1" ht="15.75" customHeight="1">
      <c r="A927" s="19"/>
      <c r="B927" s="20"/>
      <c r="C927" s="20"/>
      <c r="D927" s="20"/>
      <c r="E927" s="20"/>
      <c r="F927" s="19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H927" s="20"/>
      <c r="AI927" s="20"/>
      <c r="AJ927" s="20"/>
      <c r="AK927" s="20"/>
      <c r="AL927" s="20"/>
      <c r="AM927" s="20"/>
      <c r="AN927" s="20"/>
      <c r="AO927" s="20"/>
      <c r="AP927" s="20"/>
      <c r="AQ927" s="20"/>
      <c r="AR927" s="20"/>
      <c r="AS927" s="20"/>
      <c r="AT927" s="20"/>
      <c r="AU927" s="20"/>
      <c r="AV927" s="20"/>
      <c r="AW927" s="20"/>
      <c r="AX927" s="20"/>
      <c r="AY927" s="20"/>
      <c r="AZ927" s="20"/>
      <c r="BA927" s="20"/>
      <c r="BB927" s="20"/>
      <c r="BC927" s="20"/>
      <c r="BD927" s="20"/>
      <c r="BE927" s="20"/>
      <c r="BF927" s="20"/>
      <c r="BG927" s="20"/>
    </row>
    <row r="928" spans="1:59" s="18" customFormat="1" ht="15.75" customHeight="1">
      <c r="A928" s="19"/>
      <c r="B928" s="20"/>
      <c r="C928" s="20"/>
      <c r="D928" s="20"/>
      <c r="E928" s="20"/>
      <c r="F928" s="19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20"/>
      <c r="AI928" s="20"/>
      <c r="AJ928" s="20"/>
      <c r="AK928" s="20"/>
      <c r="AL928" s="20"/>
      <c r="AM928" s="20"/>
      <c r="AN928" s="20"/>
      <c r="AO928" s="20"/>
      <c r="AP928" s="20"/>
      <c r="AQ928" s="20"/>
      <c r="AR928" s="20"/>
      <c r="AS928" s="20"/>
      <c r="AT928" s="20"/>
      <c r="AU928" s="20"/>
      <c r="AV928" s="20"/>
      <c r="AW928" s="20"/>
      <c r="AX928" s="20"/>
      <c r="AY928" s="20"/>
      <c r="AZ928" s="20"/>
      <c r="BA928" s="20"/>
      <c r="BB928" s="20"/>
      <c r="BC928" s="20"/>
      <c r="BD928" s="20"/>
      <c r="BE928" s="20"/>
      <c r="BF928" s="20"/>
      <c r="BG928" s="20"/>
    </row>
    <row r="929" spans="1:59" s="18" customFormat="1" ht="15.75" customHeight="1">
      <c r="A929" s="19"/>
      <c r="B929" s="20"/>
      <c r="C929" s="20"/>
      <c r="D929" s="20"/>
      <c r="E929" s="20"/>
      <c r="F929" s="19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H929" s="20"/>
      <c r="AI929" s="20"/>
      <c r="AJ929" s="20"/>
      <c r="AK929" s="20"/>
      <c r="AL929" s="20"/>
      <c r="AM929" s="20"/>
      <c r="AN929" s="20"/>
      <c r="AO929" s="20"/>
      <c r="AP929" s="20"/>
      <c r="AQ929" s="20"/>
      <c r="AR929" s="20"/>
      <c r="AS929" s="20"/>
      <c r="AT929" s="20"/>
      <c r="AU929" s="20"/>
      <c r="AV929" s="20"/>
      <c r="AW929" s="20"/>
      <c r="AX929" s="20"/>
      <c r="AY929" s="20"/>
      <c r="AZ929" s="20"/>
      <c r="BA929" s="20"/>
      <c r="BB929" s="20"/>
      <c r="BC929" s="20"/>
      <c r="BD929" s="20"/>
      <c r="BE929" s="20"/>
      <c r="BF929" s="20"/>
      <c r="BG929" s="20"/>
    </row>
    <row r="930" spans="1:59" s="18" customFormat="1" ht="15.75" customHeight="1">
      <c r="A930" s="19"/>
      <c r="B930" s="20"/>
      <c r="C930" s="20"/>
      <c r="D930" s="20"/>
      <c r="E930" s="20"/>
      <c r="F930" s="19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H930" s="20"/>
      <c r="AI930" s="20"/>
      <c r="AJ930" s="20"/>
      <c r="AK930" s="20"/>
      <c r="AL930" s="20"/>
      <c r="AM930" s="20"/>
      <c r="AN930" s="20"/>
      <c r="AO930" s="20"/>
      <c r="AP930" s="20"/>
      <c r="AQ930" s="20"/>
      <c r="AR930" s="20"/>
      <c r="AS930" s="20"/>
      <c r="AT930" s="20"/>
      <c r="AU930" s="20"/>
      <c r="AV930" s="20"/>
      <c r="AW930" s="20"/>
      <c r="AX930" s="20"/>
      <c r="AY930" s="20"/>
      <c r="AZ930" s="20"/>
      <c r="BA930" s="20"/>
      <c r="BB930" s="20"/>
      <c r="BC930" s="20"/>
      <c r="BD930" s="20"/>
      <c r="BE930" s="20"/>
      <c r="BF930" s="20"/>
      <c r="BG930" s="20"/>
    </row>
    <row r="931" spans="1:59" s="18" customFormat="1" ht="15.75" customHeight="1">
      <c r="A931" s="19"/>
      <c r="B931" s="20"/>
      <c r="C931" s="20"/>
      <c r="D931" s="20"/>
      <c r="E931" s="20"/>
      <c r="F931" s="19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H931" s="20"/>
      <c r="AI931" s="20"/>
      <c r="AJ931" s="20"/>
      <c r="AK931" s="20"/>
      <c r="AL931" s="20"/>
      <c r="AM931" s="20"/>
      <c r="AN931" s="20"/>
      <c r="AO931" s="20"/>
      <c r="AP931" s="20"/>
      <c r="AQ931" s="20"/>
      <c r="AR931" s="20"/>
      <c r="AS931" s="20"/>
      <c r="AT931" s="20"/>
      <c r="AU931" s="20"/>
      <c r="AV931" s="20"/>
      <c r="AW931" s="20"/>
      <c r="AX931" s="20"/>
      <c r="AY931" s="20"/>
      <c r="AZ931" s="20"/>
      <c r="BA931" s="20"/>
      <c r="BB931" s="20"/>
      <c r="BC931" s="20"/>
      <c r="BD931" s="20"/>
      <c r="BE931" s="20"/>
      <c r="BF931" s="20"/>
      <c r="BG931" s="20"/>
    </row>
    <row r="932" spans="1:59" s="18" customFormat="1" ht="15.75" customHeight="1">
      <c r="A932" s="19"/>
      <c r="B932" s="20"/>
      <c r="C932" s="20"/>
      <c r="D932" s="20"/>
      <c r="E932" s="20"/>
      <c r="F932" s="19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H932" s="20"/>
      <c r="AI932" s="20"/>
      <c r="AJ932" s="20"/>
      <c r="AK932" s="20"/>
      <c r="AL932" s="20"/>
      <c r="AM932" s="20"/>
      <c r="AN932" s="20"/>
      <c r="AO932" s="20"/>
      <c r="AP932" s="20"/>
      <c r="AQ932" s="20"/>
      <c r="AR932" s="20"/>
      <c r="AS932" s="20"/>
      <c r="AT932" s="20"/>
      <c r="AU932" s="20"/>
      <c r="AV932" s="20"/>
      <c r="AW932" s="20"/>
      <c r="AX932" s="20"/>
      <c r="AY932" s="20"/>
      <c r="AZ932" s="20"/>
      <c r="BA932" s="20"/>
      <c r="BB932" s="20"/>
      <c r="BC932" s="20"/>
      <c r="BD932" s="20"/>
      <c r="BE932" s="20"/>
      <c r="BF932" s="20"/>
      <c r="BG932" s="20"/>
    </row>
    <row r="933" spans="1:59" s="18" customFormat="1" ht="15.75" customHeight="1">
      <c r="A933" s="19"/>
      <c r="B933" s="20"/>
      <c r="C933" s="20"/>
      <c r="D933" s="20"/>
      <c r="E933" s="20"/>
      <c r="F933" s="19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20"/>
      <c r="AI933" s="20"/>
      <c r="AJ933" s="20"/>
      <c r="AK933" s="20"/>
      <c r="AL933" s="20"/>
      <c r="AM933" s="20"/>
      <c r="AN933" s="20"/>
      <c r="AO933" s="20"/>
      <c r="AP933" s="20"/>
      <c r="AQ933" s="20"/>
      <c r="AR933" s="20"/>
      <c r="AS933" s="20"/>
      <c r="AT933" s="20"/>
      <c r="AU933" s="20"/>
      <c r="AV933" s="20"/>
      <c r="AW933" s="20"/>
      <c r="AX933" s="20"/>
      <c r="AY933" s="20"/>
      <c r="AZ933" s="20"/>
      <c r="BA933" s="20"/>
      <c r="BB933" s="20"/>
      <c r="BC933" s="20"/>
      <c r="BD933" s="20"/>
      <c r="BE933" s="20"/>
      <c r="BF933" s="20"/>
      <c r="BG933" s="20"/>
    </row>
    <row r="934" spans="1:59" s="18" customFormat="1" ht="15.75" customHeight="1">
      <c r="A934" s="19"/>
      <c r="B934" s="20"/>
      <c r="C934" s="20"/>
      <c r="D934" s="20"/>
      <c r="E934" s="20"/>
      <c r="F934" s="19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H934" s="20"/>
      <c r="AI934" s="20"/>
      <c r="AJ934" s="20"/>
      <c r="AK934" s="20"/>
      <c r="AL934" s="20"/>
      <c r="AM934" s="20"/>
      <c r="AN934" s="20"/>
      <c r="AO934" s="20"/>
      <c r="AP934" s="20"/>
      <c r="AQ934" s="20"/>
      <c r="AR934" s="20"/>
      <c r="AS934" s="20"/>
      <c r="AT934" s="20"/>
      <c r="AU934" s="20"/>
      <c r="AV934" s="20"/>
      <c r="AW934" s="20"/>
      <c r="AX934" s="20"/>
      <c r="AY934" s="20"/>
      <c r="AZ934" s="20"/>
      <c r="BA934" s="20"/>
      <c r="BB934" s="20"/>
      <c r="BC934" s="20"/>
      <c r="BD934" s="20"/>
      <c r="BE934" s="20"/>
      <c r="BF934" s="20"/>
      <c r="BG934" s="20"/>
    </row>
    <row r="935" spans="1:59" s="18" customFormat="1" ht="15.75" customHeight="1">
      <c r="A935" s="19"/>
      <c r="B935" s="20"/>
      <c r="C935" s="20"/>
      <c r="D935" s="20"/>
      <c r="E935" s="20"/>
      <c r="F935" s="19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20"/>
      <c r="AH935" s="20"/>
      <c r="AI935" s="20"/>
      <c r="AJ935" s="20"/>
      <c r="AK935" s="20"/>
      <c r="AL935" s="20"/>
      <c r="AM935" s="20"/>
      <c r="AN935" s="20"/>
      <c r="AO935" s="20"/>
      <c r="AP935" s="20"/>
      <c r="AQ935" s="20"/>
      <c r="AR935" s="20"/>
      <c r="AS935" s="20"/>
      <c r="AT935" s="20"/>
      <c r="AU935" s="20"/>
      <c r="AV935" s="20"/>
      <c r="AW935" s="20"/>
      <c r="AX935" s="20"/>
      <c r="AY935" s="20"/>
      <c r="AZ935" s="20"/>
      <c r="BA935" s="20"/>
      <c r="BB935" s="20"/>
      <c r="BC935" s="20"/>
      <c r="BD935" s="20"/>
      <c r="BE935" s="20"/>
      <c r="BF935" s="20"/>
      <c r="BG935" s="20"/>
    </row>
    <row r="936" spans="1:59" s="18" customFormat="1" ht="15.75" customHeight="1">
      <c r="A936" s="19"/>
      <c r="B936" s="20"/>
      <c r="C936" s="20"/>
      <c r="D936" s="20"/>
      <c r="E936" s="20"/>
      <c r="F936" s="19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  <c r="AK936" s="20"/>
      <c r="AL936" s="20"/>
      <c r="AM936" s="20"/>
      <c r="AN936" s="20"/>
      <c r="AO936" s="20"/>
      <c r="AP936" s="20"/>
      <c r="AQ936" s="20"/>
      <c r="AR936" s="20"/>
      <c r="AS936" s="20"/>
      <c r="AT936" s="20"/>
      <c r="AU936" s="20"/>
      <c r="AV936" s="20"/>
      <c r="AW936" s="20"/>
      <c r="AX936" s="20"/>
      <c r="AY936" s="20"/>
      <c r="AZ936" s="20"/>
      <c r="BA936" s="20"/>
      <c r="BB936" s="20"/>
      <c r="BC936" s="20"/>
      <c r="BD936" s="20"/>
      <c r="BE936" s="20"/>
      <c r="BF936" s="20"/>
      <c r="BG936" s="20"/>
    </row>
    <row r="937" spans="1:59" s="18" customFormat="1" ht="15.75" customHeight="1">
      <c r="A937" s="19"/>
      <c r="B937" s="20"/>
      <c r="C937" s="20"/>
      <c r="D937" s="20"/>
      <c r="E937" s="20"/>
      <c r="F937" s="19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H937" s="20"/>
      <c r="AI937" s="20"/>
      <c r="AJ937" s="20"/>
      <c r="AK937" s="20"/>
      <c r="AL937" s="20"/>
      <c r="AM937" s="20"/>
      <c r="AN937" s="20"/>
      <c r="AO937" s="20"/>
      <c r="AP937" s="20"/>
      <c r="AQ937" s="20"/>
      <c r="AR937" s="20"/>
      <c r="AS937" s="20"/>
      <c r="AT937" s="20"/>
      <c r="AU937" s="20"/>
      <c r="AV937" s="20"/>
      <c r="AW937" s="20"/>
      <c r="AX937" s="20"/>
      <c r="AY937" s="20"/>
      <c r="AZ937" s="20"/>
      <c r="BA937" s="20"/>
      <c r="BB937" s="20"/>
      <c r="BC937" s="20"/>
      <c r="BD937" s="20"/>
      <c r="BE937" s="20"/>
      <c r="BF937" s="20"/>
      <c r="BG937" s="20"/>
    </row>
    <row r="938" spans="1:59" s="18" customFormat="1" ht="15.75" customHeight="1">
      <c r="A938" s="19"/>
      <c r="B938" s="20"/>
      <c r="C938" s="20"/>
      <c r="D938" s="20"/>
      <c r="E938" s="20"/>
      <c r="F938" s="19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20"/>
      <c r="AH938" s="20"/>
      <c r="AI938" s="20"/>
      <c r="AJ938" s="20"/>
      <c r="AK938" s="20"/>
      <c r="AL938" s="20"/>
      <c r="AM938" s="20"/>
      <c r="AN938" s="20"/>
      <c r="AO938" s="20"/>
      <c r="AP938" s="20"/>
      <c r="AQ938" s="20"/>
      <c r="AR938" s="20"/>
      <c r="AS938" s="20"/>
      <c r="AT938" s="20"/>
      <c r="AU938" s="20"/>
      <c r="AV938" s="20"/>
      <c r="AW938" s="20"/>
      <c r="AX938" s="20"/>
      <c r="AY938" s="20"/>
      <c r="AZ938" s="20"/>
      <c r="BA938" s="20"/>
      <c r="BB938" s="20"/>
      <c r="BC938" s="20"/>
      <c r="BD938" s="20"/>
      <c r="BE938" s="20"/>
      <c r="BF938" s="20"/>
      <c r="BG938" s="20"/>
    </row>
    <row r="939" spans="1:59" s="18" customFormat="1" ht="15.75" customHeight="1">
      <c r="A939" s="19"/>
      <c r="B939" s="20"/>
      <c r="C939" s="20"/>
      <c r="D939" s="20"/>
      <c r="E939" s="20"/>
      <c r="F939" s="19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20"/>
      <c r="AH939" s="20"/>
      <c r="AI939" s="20"/>
      <c r="AJ939" s="20"/>
      <c r="AK939" s="20"/>
      <c r="AL939" s="20"/>
      <c r="AM939" s="20"/>
      <c r="AN939" s="20"/>
      <c r="AO939" s="20"/>
      <c r="AP939" s="20"/>
      <c r="AQ939" s="20"/>
      <c r="AR939" s="20"/>
      <c r="AS939" s="20"/>
      <c r="AT939" s="20"/>
      <c r="AU939" s="20"/>
      <c r="AV939" s="20"/>
      <c r="AW939" s="20"/>
      <c r="AX939" s="20"/>
      <c r="AY939" s="20"/>
      <c r="AZ939" s="20"/>
      <c r="BA939" s="20"/>
      <c r="BB939" s="20"/>
      <c r="BC939" s="20"/>
      <c r="BD939" s="20"/>
      <c r="BE939" s="20"/>
      <c r="BF939" s="20"/>
      <c r="BG939" s="20"/>
    </row>
    <row r="940" spans="1:59" s="18" customFormat="1" ht="15.75" customHeight="1">
      <c r="A940" s="19"/>
      <c r="B940" s="20"/>
      <c r="C940" s="20"/>
      <c r="D940" s="20"/>
      <c r="E940" s="20"/>
      <c r="F940" s="19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20"/>
      <c r="AH940" s="20"/>
      <c r="AI940" s="20"/>
      <c r="AJ940" s="20"/>
      <c r="AK940" s="20"/>
      <c r="AL940" s="20"/>
      <c r="AM940" s="20"/>
      <c r="AN940" s="20"/>
      <c r="AO940" s="20"/>
      <c r="AP940" s="20"/>
      <c r="AQ940" s="20"/>
      <c r="AR940" s="20"/>
      <c r="AS940" s="20"/>
      <c r="AT940" s="20"/>
      <c r="AU940" s="20"/>
      <c r="AV940" s="20"/>
      <c r="AW940" s="20"/>
      <c r="AX940" s="20"/>
      <c r="AY940" s="20"/>
      <c r="AZ940" s="20"/>
      <c r="BA940" s="20"/>
      <c r="BB940" s="20"/>
      <c r="BC940" s="20"/>
      <c r="BD940" s="20"/>
      <c r="BE940" s="20"/>
      <c r="BF940" s="20"/>
      <c r="BG940" s="20"/>
    </row>
    <row r="941" spans="1:59" s="18" customFormat="1" ht="15.75" customHeight="1">
      <c r="A941" s="19"/>
      <c r="B941" s="20"/>
      <c r="C941" s="20"/>
      <c r="D941" s="20"/>
      <c r="E941" s="20"/>
      <c r="F941" s="19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20"/>
      <c r="AH941" s="20"/>
      <c r="AI941" s="20"/>
      <c r="AJ941" s="20"/>
      <c r="AK941" s="20"/>
      <c r="AL941" s="20"/>
      <c r="AM941" s="20"/>
      <c r="AN941" s="20"/>
      <c r="AO941" s="20"/>
      <c r="AP941" s="20"/>
      <c r="AQ941" s="20"/>
      <c r="AR941" s="20"/>
      <c r="AS941" s="20"/>
      <c r="AT941" s="20"/>
      <c r="AU941" s="20"/>
      <c r="AV941" s="20"/>
      <c r="AW941" s="20"/>
      <c r="AX941" s="20"/>
      <c r="AY941" s="20"/>
      <c r="AZ941" s="20"/>
      <c r="BA941" s="20"/>
      <c r="BB941" s="20"/>
      <c r="BC941" s="20"/>
      <c r="BD941" s="20"/>
      <c r="BE941" s="20"/>
      <c r="BF941" s="20"/>
      <c r="BG941" s="20"/>
    </row>
    <row r="942" spans="1:59" s="18" customFormat="1" ht="15.75" customHeight="1">
      <c r="A942" s="19"/>
      <c r="B942" s="20"/>
      <c r="C942" s="20"/>
      <c r="D942" s="20"/>
      <c r="E942" s="20"/>
      <c r="F942" s="19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20"/>
      <c r="AH942" s="20"/>
      <c r="AI942" s="20"/>
      <c r="AJ942" s="20"/>
      <c r="AK942" s="20"/>
      <c r="AL942" s="20"/>
      <c r="AM942" s="20"/>
      <c r="AN942" s="20"/>
      <c r="AO942" s="20"/>
      <c r="AP942" s="20"/>
      <c r="AQ942" s="20"/>
      <c r="AR942" s="20"/>
      <c r="AS942" s="20"/>
      <c r="AT942" s="20"/>
      <c r="AU942" s="20"/>
      <c r="AV942" s="20"/>
      <c r="AW942" s="20"/>
      <c r="AX942" s="20"/>
      <c r="AY942" s="20"/>
      <c r="AZ942" s="20"/>
      <c r="BA942" s="20"/>
      <c r="BB942" s="20"/>
      <c r="BC942" s="20"/>
      <c r="BD942" s="20"/>
      <c r="BE942" s="20"/>
      <c r="BF942" s="20"/>
      <c r="BG942" s="20"/>
    </row>
    <row r="943" spans="1:59" s="18" customFormat="1" ht="15.75" customHeight="1">
      <c r="A943" s="19"/>
      <c r="B943" s="20"/>
      <c r="C943" s="20"/>
      <c r="D943" s="20"/>
      <c r="E943" s="20"/>
      <c r="F943" s="19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20"/>
      <c r="AH943" s="20"/>
      <c r="AI943" s="20"/>
      <c r="AJ943" s="20"/>
      <c r="AK943" s="20"/>
      <c r="AL943" s="20"/>
      <c r="AM943" s="20"/>
      <c r="AN943" s="20"/>
      <c r="AO943" s="20"/>
      <c r="AP943" s="20"/>
      <c r="AQ943" s="20"/>
      <c r="AR943" s="20"/>
      <c r="AS943" s="20"/>
      <c r="AT943" s="20"/>
      <c r="AU943" s="20"/>
      <c r="AV943" s="20"/>
      <c r="AW943" s="20"/>
      <c r="AX943" s="20"/>
      <c r="AY943" s="20"/>
      <c r="AZ943" s="20"/>
      <c r="BA943" s="20"/>
      <c r="BB943" s="20"/>
      <c r="BC943" s="20"/>
      <c r="BD943" s="20"/>
      <c r="BE943" s="20"/>
      <c r="BF943" s="20"/>
      <c r="BG943" s="20"/>
    </row>
    <row r="944" spans="1:59" s="18" customFormat="1" ht="15.75" customHeight="1">
      <c r="A944" s="19"/>
      <c r="B944" s="20"/>
      <c r="C944" s="20"/>
      <c r="D944" s="20"/>
      <c r="E944" s="20"/>
      <c r="F944" s="19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20"/>
      <c r="AH944" s="20"/>
      <c r="AI944" s="20"/>
      <c r="AJ944" s="20"/>
      <c r="AK944" s="20"/>
      <c r="AL944" s="20"/>
      <c r="AM944" s="20"/>
      <c r="AN944" s="20"/>
      <c r="AO944" s="20"/>
      <c r="AP944" s="20"/>
      <c r="AQ944" s="20"/>
      <c r="AR944" s="20"/>
      <c r="AS944" s="20"/>
      <c r="AT944" s="20"/>
      <c r="AU944" s="20"/>
      <c r="AV944" s="20"/>
      <c r="AW944" s="20"/>
      <c r="AX944" s="20"/>
      <c r="AY944" s="20"/>
      <c r="AZ944" s="20"/>
      <c r="BA944" s="20"/>
      <c r="BB944" s="20"/>
      <c r="BC944" s="20"/>
      <c r="BD944" s="20"/>
      <c r="BE944" s="20"/>
      <c r="BF944" s="20"/>
      <c r="BG944" s="20"/>
    </row>
    <row r="945" spans="1:59" s="18" customFormat="1" ht="15.75" customHeight="1">
      <c r="A945" s="19"/>
      <c r="B945" s="20"/>
      <c r="C945" s="20"/>
      <c r="D945" s="20"/>
      <c r="E945" s="20"/>
      <c r="F945" s="19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20"/>
      <c r="AH945" s="20"/>
      <c r="AI945" s="20"/>
      <c r="AJ945" s="20"/>
      <c r="AK945" s="20"/>
      <c r="AL945" s="20"/>
      <c r="AM945" s="20"/>
      <c r="AN945" s="20"/>
      <c r="AO945" s="20"/>
      <c r="AP945" s="20"/>
      <c r="AQ945" s="20"/>
      <c r="AR945" s="20"/>
      <c r="AS945" s="20"/>
      <c r="AT945" s="20"/>
      <c r="AU945" s="20"/>
      <c r="AV945" s="20"/>
      <c r="AW945" s="20"/>
      <c r="AX945" s="20"/>
      <c r="AY945" s="20"/>
      <c r="AZ945" s="20"/>
      <c r="BA945" s="20"/>
      <c r="BB945" s="20"/>
      <c r="BC945" s="20"/>
      <c r="BD945" s="20"/>
      <c r="BE945" s="20"/>
      <c r="BF945" s="20"/>
      <c r="BG945" s="20"/>
    </row>
    <row r="946" spans="1:59" s="18" customFormat="1" ht="15.75" customHeight="1">
      <c r="A946" s="19"/>
      <c r="B946" s="20"/>
      <c r="C946" s="20"/>
      <c r="D946" s="20"/>
      <c r="E946" s="20"/>
      <c r="F946" s="19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20"/>
      <c r="AH946" s="20"/>
      <c r="AI946" s="20"/>
      <c r="AJ946" s="20"/>
      <c r="AK946" s="20"/>
      <c r="AL946" s="20"/>
      <c r="AM946" s="20"/>
      <c r="AN946" s="20"/>
      <c r="AO946" s="20"/>
      <c r="AP946" s="20"/>
      <c r="AQ946" s="20"/>
      <c r="AR946" s="20"/>
      <c r="AS946" s="20"/>
      <c r="AT946" s="20"/>
      <c r="AU946" s="20"/>
      <c r="AV946" s="20"/>
      <c r="AW946" s="20"/>
      <c r="AX946" s="20"/>
      <c r="AY946" s="20"/>
      <c r="AZ946" s="20"/>
      <c r="BA946" s="20"/>
      <c r="BB946" s="20"/>
      <c r="BC946" s="20"/>
      <c r="BD946" s="20"/>
      <c r="BE946" s="20"/>
      <c r="BF946" s="20"/>
      <c r="BG946" s="20"/>
    </row>
    <row r="947" spans="1:59" s="18" customFormat="1" ht="15.75" customHeight="1">
      <c r="A947" s="19"/>
      <c r="B947" s="20"/>
      <c r="C947" s="20"/>
      <c r="D947" s="20"/>
      <c r="E947" s="20"/>
      <c r="F947" s="19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20"/>
      <c r="AH947" s="20"/>
      <c r="AI947" s="20"/>
      <c r="AJ947" s="20"/>
      <c r="AK947" s="20"/>
      <c r="AL947" s="20"/>
      <c r="AM947" s="20"/>
      <c r="AN947" s="20"/>
      <c r="AO947" s="20"/>
      <c r="AP947" s="20"/>
      <c r="AQ947" s="20"/>
      <c r="AR947" s="20"/>
      <c r="AS947" s="20"/>
      <c r="AT947" s="20"/>
      <c r="AU947" s="20"/>
      <c r="AV947" s="20"/>
      <c r="AW947" s="20"/>
      <c r="AX947" s="20"/>
      <c r="AY947" s="20"/>
      <c r="AZ947" s="20"/>
      <c r="BA947" s="20"/>
      <c r="BB947" s="20"/>
      <c r="BC947" s="20"/>
      <c r="BD947" s="20"/>
      <c r="BE947" s="20"/>
      <c r="BF947" s="20"/>
      <c r="BG947" s="20"/>
    </row>
    <row r="948" spans="1:59" s="18" customFormat="1" ht="15.75" customHeight="1">
      <c r="A948" s="19"/>
      <c r="B948" s="20"/>
      <c r="C948" s="20"/>
      <c r="D948" s="20"/>
      <c r="E948" s="20"/>
      <c r="F948" s="19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20"/>
      <c r="AH948" s="20"/>
      <c r="AI948" s="20"/>
      <c r="AJ948" s="20"/>
      <c r="AK948" s="20"/>
      <c r="AL948" s="20"/>
      <c r="AM948" s="20"/>
      <c r="AN948" s="20"/>
      <c r="AO948" s="20"/>
      <c r="AP948" s="20"/>
      <c r="AQ948" s="20"/>
      <c r="AR948" s="20"/>
      <c r="AS948" s="20"/>
      <c r="AT948" s="20"/>
      <c r="AU948" s="20"/>
      <c r="AV948" s="20"/>
      <c r="AW948" s="20"/>
      <c r="AX948" s="20"/>
      <c r="AY948" s="20"/>
      <c r="AZ948" s="20"/>
      <c r="BA948" s="20"/>
      <c r="BB948" s="20"/>
      <c r="BC948" s="20"/>
      <c r="BD948" s="20"/>
      <c r="BE948" s="20"/>
      <c r="BF948" s="20"/>
      <c r="BG948" s="20"/>
    </row>
    <row r="949" spans="1:59" s="18" customFormat="1" ht="15.75" customHeight="1">
      <c r="A949" s="19"/>
      <c r="B949" s="20"/>
      <c r="C949" s="20"/>
      <c r="D949" s="20"/>
      <c r="E949" s="20"/>
      <c r="F949" s="19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20"/>
      <c r="AH949" s="20"/>
      <c r="AI949" s="20"/>
      <c r="AJ949" s="20"/>
      <c r="AK949" s="20"/>
      <c r="AL949" s="20"/>
      <c r="AM949" s="20"/>
      <c r="AN949" s="20"/>
      <c r="AO949" s="20"/>
      <c r="AP949" s="20"/>
      <c r="AQ949" s="20"/>
      <c r="AR949" s="20"/>
      <c r="AS949" s="20"/>
      <c r="AT949" s="20"/>
      <c r="AU949" s="20"/>
      <c r="AV949" s="20"/>
      <c r="AW949" s="20"/>
      <c r="AX949" s="20"/>
      <c r="AY949" s="20"/>
      <c r="AZ949" s="20"/>
      <c r="BA949" s="20"/>
      <c r="BB949" s="20"/>
      <c r="BC949" s="20"/>
      <c r="BD949" s="20"/>
      <c r="BE949" s="20"/>
      <c r="BF949" s="20"/>
      <c r="BG949" s="20"/>
    </row>
    <row r="950" spans="1:59" s="18" customFormat="1" ht="15.75" customHeight="1">
      <c r="A950" s="19"/>
      <c r="B950" s="20"/>
      <c r="C950" s="20"/>
      <c r="D950" s="20"/>
      <c r="E950" s="20"/>
      <c r="F950" s="19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20"/>
      <c r="AH950" s="20"/>
      <c r="AI950" s="20"/>
      <c r="AJ950" s="20"/>
      <c r="AK950" s="20"/>
      <c r="AL950" s="20"/>
      <c r="AM950" s="20"/>
      <c r="AN950" s="20"/>
      <c r="AO950" s="20"/>
      <c r="AP950" s="20"/>
      <c r="AQ950" s="20"/>
      <c r="AR950" s="20"/>
      <c r="AS950" s="20"/>
      <c r="AT950" s="20"/>
      <c r="AU950" s="20"/>
      <c r="AV950" s="20"/>
      <c r="AW950" s="20"/>
      <c r="AX950" s="20"/>
      <c r="AY950" s="20"/>
      <c r="AZ950" s="20"/>
      <c r="BA950" s="20"/>
      <c r="BB950" s="20"/>
      <c r="BC950" s="20"/>
      <c r="BD950" s="20"/>
      <c r="BE950" s="20"/>
      <c r="BF950" s="20"/>
      <c r="BG950" s="20"/>
    </row>
    <row r="951" spans="1:59" s="18" customFormat="1" ht="15.75" customHeight="1">
      <c r="A951" s="19"/>
      <c r="B951" s="20"/>
      <c r="C951" s="20"/>
      <c r="D951" s="20"/>
      <c r="E951" s="20"/>
      <c r="F951" s="19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20"/>
      <c r="AH951" s="20"/>
      <c r="AI951" s="20"/>
      <c r="AJ951" s="20"/>
      <c r="AK951" s="20"/>
      <c r="AL951" s="20"/>
      <c r="AM951" s="20"/>
      <c r="AN951" s="20"/>
      <c r="AO951" s="20"/>
      <c r="AP951" s="20"/>
      <c r="AQ951" s="20"/>
      <c r="AR951" s="20"/>
      <c r="AS951" s="20"/>
      <c r="AT951" s="20"/>
      <c r="AU951" s="20"/>
      <c r="AV951" s="20"/>
      <c r="AW951" s="20"/>
      <c r="AX951" s="20"/>
      <c r="AY951" s="20"/>
      <c r="AZ951" s="20"/>
      <c r="BA951" s="20"/>
      <c r="BB951" s="20"/>
      <c r="BC951" s="20"/>
      <c r="BD951" s="20"/>
      <c r="BE951" s="20"/>
      <c r="BF951" s="20"/>
      <c r="BG951" s="20"/>
    </row>
    <row r="952" spans="1:59" s="18" customFormat="1" ht="15.75" customHeight="1">
      <c r="A952" s="19"/>
      <c r="B952" s="20"/>
      <c r="C952" s="20"/>
      <c r="D952" s="20"/>
      <c r="E952" s="20"/>
      <c r="F952" s="19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20"/>
      <c r="AH952" s="20"/>
      <c r="AI952" s="20"/>
      <c r="AJ952" s="20"/>
      <c r="AK952" s="20"/>
      <c r="AL952" s="20"/>
      <c r="AM952" s="20"/>
      <c r="AN952" s="20"/>
      <c r="AO952" s="20"/>
      <c r="AP952" s="20"/>
      <c r="AQ952" s="20"/>
      <c r="AR952" s="20"/>
      <c r="AS952" s="20"/>
      <c r="AT952" s="20"/>
      <c r="AU952" s="20"/>
      <c r="AV952" s="20"/>
      <c r="AW952" s="20"/>
      <c r="AX952" s="20"/>
      <c r="AY952" s="20"/>
      <c r="AZ952" s="20"/>
      <c r="BA952" s="20"/>
      <c r="BB952" s="20"/>
      <c r="BC952" s="20"/>
      <c r="BD952" s="20"/>
      <c r="BE952" s="20"/>
      <c r="BF952" s="20"/>
      <c r="BG952" s="20"/>
    </row>
    <row r="953" spans="1:59" s="18" customFormat="1" ht="15.75" customHeight="1">
      <c r="A953" s="19"/>
      <c r="B953" s="20"/>
      <c r="C953" s="20"/>
      <c r="D953" s="20"/>
      <c r="E953" s="20"/>
      <c r="F953" s="19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20"/>
      <c r="AH953" s="20"/>
      <c r="AI953" s="20"/>
      <c r="AJ953" s="20"/>
      <c r="AK953" s="20"/>
      <c r="AL953" s="20"/>
      <c r="AM953" s="20"/>
      <c r="AN953" s="20"/>
      <c r="AO953" s="20"/>
      <c r="AP953" s="20"/>
      <c r="AQ953" s="20"/>
      <c r="AR953" s="20"/>
      <c r="AS953" s="20"/>
      <c r="AT953" s="20"/>
      <c r="AU953" s="20"/>
      <c r="AV953" s="20"/>
      <c r="AW953" s="20"/>
      <c r="AX953" s="20"/>
      <c r="AY953" s="20"/>
      <c r="AZ953" s="20"/>
      <c r="BA953" s="20"/>
      <c r="BB953" s="20"/>
      <c r="BC953" s="20"/>
      <c r="BD953" s="20"/>
      <c r="BE953" s="20"/>
      <c r="BF953" s="20"/>
      <c r="BG953" s="20"/>
    </row>
    <row r="954" spans="1:59" s="18" customFormat="1" ht="15.75" customHeight="1">
      <c r="A954" s="19"/>
      <c r="B954" s="20"/>
      <c r="C954" s="20"/>
      <c r="D954" s="20"/>
      <c r="E954" s="20"/>
      <c r="F954" s="19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20"/>
      <c r="AH954" s="20"/>
      <c r="AI954" s="20"/>
      <c r="AJ954" s="20"/>
      <c r="AK954" s="20"/>
      <c r="AL954" s="20"/>
      <c r="AM954" s="20"/>
      <c r="AN954" s="20"/>
      <c r="AO954" s="20"/>
      <c r="AP954" s="20"/>
      <c r="AQ954" s="20"/>
      <c r="AR954" s="20"/>
      <c r="AS954" s="20"/>
      <c r="AT954" s="20"/>
      <c r="AU954" s="20"/>
      <c r="AV954" s="20"/>
      <c r="AW954" s="20"/>
      <c r="AX954" s="20"/>
      <c r="AY954" s="20"/>
      <c r="AZ954" s="20"/>
      <c r="BA954" s="20"/>
      <c r="BB954" s="20"/>
      <c r="BC954" s="20"/>
      <c r="BD954" s="20"/>
      <c r="BE954" s="20"/>
      <c r="BF954" s="20"/>
      <c r="BG954" s="20"/>
    </row>
    <row r="955" spans="1:59" s="18" customFormat="1" ht="15.75" customHeight="1">
      <c r="A955" s="19"/>
      <c r="B955" s="20"/>
      <c r="C955" s="20"/>
      <c r="D955" s="20"/>
      <c r="E955" s="20"/>
      <c r="F955" s="19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20"/>
      <c r="AH955" s="20"/>
      <c r="AI955" s="20"/>
      <c r="AJ955" s="20"/>
      <c r="AK955" s="20"/>
      <c r="AL955" s="20"/>
      <c r="AM955" s="20"/>
      <c r="AN955" s="20"/>
      <c r="AO955" s="20"/>
      <c r="AP955" s="20"/>
      <c r="AQ955" s="20"/>
      <c r="AR955" s="20"/>
      <c r="AS955" s="20"/>
      <c r="AT955" s="20"/>
      <c r="AU955" s="20"/>
      <c r="AV955" s="20"/>
      <c r="AW955" s="20"/>
      <c r="AX955" s="20"/>
      <c r="AY955" s="20"/>
      <c r="AZ955" s="20"/>
      <c r="BA955" s="20"/>
      <c r="BB955" s="20"/>
      <c r="BC955" s="20"/>
      <c r="BD955" s="20"/>
      <c r="BE955" s="20"/>
      <c r="BF955" s="20"/>
      <c r="BG955" s="20"/>
    </row>
    <row r="956" spans="1:59" s="18" customFormat="1" ht="15.75" customHeight="1">
      <c r="A956" s="19"/>
      <c r="B956" s="20"/>
      <c r="C956" s="20"/>
      <c r="D956" s="20"/>
      <c r="E956" s="20"/>
      <c r="F956" s="19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20"/>
      <c r="AH956" s="20"/>
      <c r="AI956" s="20"/>
      <c r="AJ956" s="20"/>
      <c r="AK956" s="20"/>
      <c r="AL956" s="20"/>
      <c r="AM956" s="20"/>
      <c r="AN956" s="20"/>
      <c r="AO956" s="20"/>
      <c r="AP956" s="20"/>
      <c r="AQ956" s="20"/>
      <c r="AR956" s="20"/>
      <c r="AS956" s="20"/>
      <c r="AT956" s="20"/>
      <c r="AU956" s="20"/>
      <c r="AV956" s="20"/>
      <c r="AW956" s="20"/>
      <c r="AX956" s="20"/>
      <c r="AY956" s="20"/>
      <c r="AZ956" s="20"/>
      <c r="BA956" s="20"/>
      <c r="BB956" s="20"/>
      <c r="BC956" s="20"/>
      <c r="BD956" s="20"/>
      <c r="BE956" s="20"/>
      <c r="BF956" s="20"/>
      <c r="BG956" s="20"/>
    </row>
    <row r="957" spans="1:59" s="18" customFormat="1" ht="15.75" customHeight="1">
      <c r="A957" s="19"/>
      <c r="B957" s="20"/>
      <c r="C957" s="20"/>
      <c r="D957" s="20"/>
      <c r="E957" s="20"/>
      <c r="F957" s="19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H957" s="20"/>
      <c r="AI957" s="20"/>
      <c r="AJ957" s="20"/>
      <c r="AK957" s="20"/>
      <c r="AL957" s="20"/>
      <c r="AM957" s="20"/>
      <c r="AN957" s="20"/>
      <c r="AO957" s="20"/>
      <c r="AP957" s="20"/>
      <c r="AQ957" s="20"/>
      <c r="AR957" s="20"/>
      <c r="AS957" s="20"/>
      <c r="AT957" s="20"/>
      <c r="AU957" s="20"/>
      <c r="AV957" s="20"/>
      <c r="AW957" s="20"/>
      <c r="AX957" s="20"/>
      <c r="AY957" s="20"/>
      <c r="AZ957" s="20"/>
      <c r="BA957" s="20"/>
      <c r="BB957" s="20"/>
      <c r="BC957" s="20"/>
      <c r="BD957" s="20"/>
      <c r="BE957" s="20"/>
      <c r="BF957" s="20"/>
      <c r="BG957" s="20"/>
    </row>
    <row r="958" spans="1:59" s="18" customFormat="1" ht="15.75" customHeight="1">
      <c r="A958" s="19"/>
      <c r="B958" s="20"/>
      <c r="C958" s="20"/>
      <c r="D958" s="20"/>
      <c r="E958" s="20"/>
      <c r="F958" s="19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H958" s="20"/>
      <c r="AI958" s="20"/>
      <c r="AJ958" s="20"/>
      <c r="AK958" s="20"/>
      <c r="AL958" s="20"/>
      <c r="AM958" s="20"/>
      <c r="AN958" s="20"/>
      <c r="AO958" s="20"/>
      <c r="AP958" s="20"/>
      <c r="AQ958" s="20"/>
      <c r="AR958" s="20"/>
      <c r="AS958" s="20"/>
      <c r="AT958" s="20"/>
      <c r="AU958" s="20"/>
      <c r="AV958" s="20"/>
      <c r="AW958" s="20"/>
      <c r="AX958" s="20"/>
      <c r="AY958" s="20"/>
      <c r="AZ958" s="20"/>
      <c r="BA958" s="20"/>
      <c r="BB958" s="20"/>
      <c r="BC958" s="20"/>
      <c r="BD958" s="20"/>
      <c r="BE958" s="20"/>
      <c r="BF958" s="20"/>
      <c r="BG958" s="20"/>
    </row>
    <row r="959" spans="1:59" s="18" customFormat="1" ht="15.75" customHeight="1">
      <c r="A959" s="19"/>
      <c r="B959" s="20"/>
      <c r="C959" s="20"/>
      <c r="D959" s="20"/>
      <c r="E959" s="20"/>
      <c r="F959" s="19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H959" s="20"/>
      <c r="AI959" s="20"/>
      <c r="AJ959" s="20"/>
      <c r="AK959" s="20"/>
      <c r="AL959" s="20"/>
      <c r="AM959" s="20"/>
      <c r="AN959" s="20"/>
      <c r="AO959" s="20"/>
      <c r="AP959" s="20"/>
      <c r="AQ959" s="20"/>
      <c r="AR959" s="20"/>
      <c r="AS959" s="20"/>
      <c r="AT959" s="20"/>
      <c r="AU959" s="20"/>
      <c r="AV959" s="20"/>
      <c r="AW959" s="20"/>
      <c r="AX959" s="20"/>
      <c r="AY959" s="20"/>
      <c r="AZ959" s="20"/>
      <c r="BA959" s="20"/>
      <c r="BB959" s="20"/>
      <c r="BC959" s="20"/>
      <c r="BD959" s="20"/>
      <c r="BE959" s="20"/>
      <c r="BF959" s="20"/>
      <c r="BG959" s="20"/>
    </row>
    <row r="960" spans="1:59" s="18" customFormat="1" ht="15.75" customHeight="1">
      <c r="A960" s="19"/>
      <c r="B960" s="20"/>
      <c r="C960" s="20"/>
      <c r="D960" s="20"/>
      <c r="E960" s="20"/>
      <c r="F960" s="19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H960" s="20"/>
      <c r="AI960" s="20"/>
      <c r="AJ960" s="20"/>
      <c r="AK960" s="20"/>
      <c r="AL960" s="20"/>
      <c r="AM960" s="20"/>
      <c r="AN960" s="20"/>
      <c r="AO960" s="20"/>
      <c r="AP960" s="20"/>
      <c r="AQ960" s="20"/>
      <c r="AR960" s="20"/>
      <c r="AS960" s="20"/>
      <c r="AT960" s="20"/>
      <c r="AU960" s="20"/>
      <c r="AV960" s="20"/>
      <c r="AW960" s="20"/>
      <c r="AX960" s="20"/>
      <c r="AY960" s="20"/>
      <c r="AZ960" s="20"/>
      <c r="BA960" s="20"/>
      <c r="BB960" s="20"/>
      <c r="BC960" s="20"/>
      <c r="BD960" s="20"/>
      <c r="BE960" s="20"/>
      <c r="BF960" s="20"/>
      <c r="BG960" s="20"/>
    </row>
    <row r="961" spans="1:59" s="18" customFormat="1" ht="15.75" customHeight="1">
      <c r="A961" s="19"/>
      <c r="B961" s="20"/>
      <c r="C961" s="20"/>
      <c r="D961" s="20"/>
      <c r="E961" s="20"/>
      <c r="F961" s="19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H961" s="20"/>
      <c r="AI961" s="20"/>
      <c r="AJ961" s="20"/>
      <c r="AK961" s="20"/>
      <c r="AL961" s="20"/>
      <c r="AM961" s="20"/>
      <c r="AN961" s="20"/>
      <c r="AO961" s="20"/>
      <c r="AP961" s="20"/>
      <c r="AQ961" s="20"/>
      <c r="AR961" s="20"/>
      <c r="AS961" s="20"/>
      <c r="AT961" s="20"/>
      <c r="AU961" s="20"/>
      <c r="AV961" s="20"/>
      <c r="AW961" s="20"/>
      <c r="AX961" s="20"/>
      <c r="AY961" s="20"/>
      <c r="AZ961" s="20"/>
      <c r="BA961" s="20"/>
      <c r="BB961" s="20"/>
      <c r="BC961" s="20"/>
      <c r="BD961" s="20"/>
      <c r="BE961" s="20"/>
      <c r="BF961" s="20"/>
      <c r="BG961" s="20"/>
    </row>
    <row r="962" spans="1:59" s="18" customFormat="1" ht="15.75" customHeight="1">
      <c r="A962" s="19"/>
      <c r="B962" s="20"/>
      <c r="C962" s="20"/>
      <c r="D962" s="20"/>
      <c r="E962" s="20"/>
      <c r="F962" s="19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H962" s="20"/>
      <c r="AI962" s="20"/>
      <c r="AJ962" s="20"/>
      <c r="AK962" s="20"/>
      <c r="AL962" s="20"/>
      <c r="AM962" s="20"/>
      <c r="AN962" s="20"/>
      <c r="AO962" s="20"/>
      <c r="AP962" s="20"/>
      <c r="AQ962" s="20"/>
      <c r="AR962" s="20"/>
      <c r="AS962" s="20"/>
      <c r="AT962" s="20"/>
      <c r="AU962" s="20"/>
      <c r="AV962" s="20"/>
      <c r="AW962" s="20"/>
      <c r="AX962" s="20"/>
      <c r="AY962" s="20"/>
      <c r="AZ962" s="20"/>
      <c r="BA962" s="20"/>
      <c r="BB962" s="20"/>
      <c r="BC962" s="20"/>
      <c r="BD962" s="20"/>
      <c r="BE962" s="20"/>
      <c r="BF962" s="20"/>
      <c r="BG962" s="20"/>
    </row>
    <row r="963" spans="1:59" s="18" customFormat="1" ht="15.75" customHeight="1">
      <c r="A963" s="19"/>
      <c r="B963" s="20"/>
      <c r="C963" s="20"/>
      <c r="D963" s="20"/>
      <c r="E963" s="20"/>
      <c r="F963" s="19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H963" s="20"/>
      <c r="AI963" s="20"/>
      <c r="AJ963" s="20"/>
      <c r="AK963" s="20"/>
      <c r="AL963" s="20"/>
      <c r="AM963" s="20"/>
      <c r="AN963" s="20"/>
      <c r="AO963" s="20"/>
      <c r="AP963" s="20"/>
      <c r="AQ963" s="20"/>
      <c r="AR963" s="20"/>
      <c r="AS963" s="20"/>
      <c r="AT963" s="20"/>
      <c r="AU963" s="20"/>
      <c r="AV963" s="20"/>
      <c r="AW963" s="20"/>
      <c r="AX963" s="20"/>
      <c r="AY963" s="20"/>
      <c r="AZ963" s="20"/>
      <c r="BA963" s="20"/>
      <c r="BB963" s="20"/>
      <c r="BC963" s="20"/>
      <c r="BD963" s="20"/>
      <c r="BE963" s="20"/>
      <c r="BF963" s="20"/>
      <c r="BG963" s="20"/>
    </row>
    <row r="964" spans="1:59" s="18" customFormat="1" ht="15.75" customHeight="1">
      <c r="A964" s="19"/>
      <c r="B964" s="20"/>
      <c r="C964" s="20"/>
      <c r="D964" s="20"/>
      <c r="E964" s="20"/>
      <c r="F964" s="19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  <c r="AK964" s="20"/>
      <c r="AL964" s="20"/>
      <c r="AM964" s="20"/>
      <c r="AN964" s="20"/>
      <c r="AO964" s="20"/>
      <c r="AP964" s="20"/>
      <c r="AQ964" s="20"/>
      <c r="AR964" s="20"/>
      <c r="AS964" s="20"/>
      <c r="AT964" s="20"/>
      <c r="AU964" s="20"/>
      <c r="AV964" s="20"/>
      <c r="AW964" s="20"/>
      <c r="AX964" s="20"/>
      <c r="AY964" s="20"/>
      <c r="AZ964" s="20"/>
      <c r="BA964" s="20"/>
      <c r="BB964" s="20"/>
      <c r="BC964" s="20"/>
      <c r="BD964" s="20"/>
      <c r="BE964" s="20"/>
      <c r="BF964" s="20"/>
      <c r="BG964" s="20"/>
    </row>
    <row r="965" spans="1:59" s="18" customFormat="1" ht="15.75" customHeight="1">
      <c r="A965" s="19"/>
      <c r="B965" s="20"/>
      <c r="C965" s="20"/>
      <c r="D965" s="20"/>
      <c r="E965" s="20"/>
      <c r="F965" s="19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  <c r="AK965" s="20"/>
      <c r="AL965" s="20"/>
      <c r="AM965" s="20"/>
      <c r="AN965" s="20"/>
      <c r="AO965" s="20"/>
      <c r="AP965" s="20"/>
      <c r="AQ965" s="20"/>
      <c r="AR965" s="20"/>
      <c r="AS965" s="20"/>
      <c r="AT965" s="20"/>
      <c r="AU965" s="20"/>
      <c r="AV965" s="20"/>
      <c r="AW965" s="20"/>
      <c r="AX965" s="20"/>
      <c r="AY965" s="20"/>
      <c r="AZ965" s="20"/>
      <c r="BA965" s="20"/>
      <c r="BB965" s="20"/>
      <c r="BC965" s="20"/>
      <c r="BD965" s="20"/>
      <c r="BE965" s="20"/>
      <c r="BF965" s="20"/>
      <c r="BG965" s="20"/>
    </row>
    <row r="966" spans="1:59" s="18" customFormat="1" ht="15.75" customHeight="1">
      <c r="A966" s="19"/>
      <c r="B966" s="20"/>
      <c r="C966" s="20"/>
      <c r="D966" s="20"/>
      <c r="E966" s="20"/>
      <c r="F966" s="19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  <c r="AK966" s="20"/>
      <c r="AL966" s="20"/>
      <c r="AM966" s="20"/>
      <c r="AN966" s="20"/>
      <c r="AO966" s="20"/>
      <c r="AP966" s="20"/>
      <c r="AQ966" s="20"/>
      <c r="AR966" s="20"/>
      <c r="AS966" s="20"/>
      <c r="AT966" s="20"/>
      <c r="AU966" s="20"/>
      <c r="AV966" s="20"/>
      <c r="AW966" s="20"/>
      <c r="AX966" s="20"/>
      <c r="AY966" s="20"/>
      <c r="AZ966" s="20"/>
      <c r="BA966" s="20"/>
      <c r="BB966" s="20"/>
      <c r="BC966" s="20"/>
      <c r="BD966" s="20"/>
      <c r="BE966" s="20"/>
      <c r="BF966" s="20"/>
      <c r="BG966" s="20"/>
    </row>
    <row r="967" spans="1:59" s="18" customFormat="1" ht="15.75" customHeight="1">
      <c r="A967" s="19"/>
      <c r="B967" s="20"/>
      <c r="C967" s="20"/>
      <c r="D967" s="20"/>
      <c r="E967" s="20"/>
      <c r="F967" s="19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  <c r="AK967" s="20"/>
      <c r="AL967" s="20"/>
      <c r="AM967" s="20"/>
      <c r="AN967" s="20"/>
      <c r="AO967" s="20"/>
      <c r="AP967" s="20"/>
      <c r="AQ967" s="20"/>
      <c r="AR967" s="20"/>
      <c r="AS967" s="20"/>
      <c r="AT967" s="20"/>
      <c r="AU967" s="20"/>
      <c r="AV967" s="20"/>
      <c r="AW967" s="20"/>
      <c r="AX967" s="20"/>
      <c r="AY967" s="20"/>
      <c r="AZ967" s="20"/>
      <c r="BA967" s="20"/>
      <c r="BB967" s="20"/>
      <c r="BC967" s="20"/>
      <c r="BD967" s="20"/>
      <c r="BE967" s="20"/>
      <c r="BF967" s="20"/>
      <c r="BG967" s="20"/>
    </row>
    <row r="968" spans="1:59" s="18" customFormat="1" ht="15.75" customHeight="1">
      <c r="A968" s="19"/>
      <c r="B968" s="20"/>
      <c r="C968" s="20"/>
      <c r="D968" s="20"/>
      <c r="E968" s="20"/>
      <c r="F968" s="19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  <c r="AK968" s="20"/>
      <c r="AL968" s="20"/>
      <c r="AM968" s="20"/>
      <c r="AN968" s="20"/>
      <c r="AO968" s="20"/>
      <c r="AP968" s="20"/>
      <c r="AQ968" s="20"/>
      <c r="AR968" s="20"/>
      <c r="AS968" s="20"/>
      <c r="AT968" s="20"/>
      <c r="AU968" s="20"/>
      <c r="AV968" s="20"/>
      <c r="AW968" s="20"/>
      <c r="AX968" s="20"/>
      <c r="AY968" s="20"/>
      <c r="AZ968" s="20"/>
      <c r="BA968" s="20"/>
      <c r="BB968" s="20"/>
      <c r="BC968" s="20"/>
      <c r="BD968" s="20"/>
      <c r="BE968" s="20"/>
      <c r="BF968" s="20"/>
      <c r="BG968" s="20"/>
    </row>
    <row r="969" spans="1:59" s="18" customFormat="1" ht="15.75" customHeight="1">
      <c r="A969" s="19"/>
      <c r="B969" s="20"/>
      <c r="C969" s="20"/>
      <c r="D969" s="20"/>
      <c r="E969" s="20"/>
      <c r="F969" s="19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H969" s="20"/>
      <c r="AI969" s="20"/>
      <c r="AJ969" s="20"/>
      <c r="AK969" s="20"/>
      <c r="AL969" s="20"/>
      <c r="AM969" s="20"/>
      <c r="AN969" s="20"/>
      <c r="AO969" s="20"/>
      <c r="AP969" s="20"/>
      <c r="AQ969" s="20"/>
      <c r="AR969" s="20"/>
      <c r="AS969" s="20"/>
      <c r="AT969" s="20"/>
      <c r="AU969" s="20"/>
      <c r="AV969" s="20"/>
      <c r="AW969" s="20"/>
      <c r="AX969" s="20"/>
      <c r="AY969" s="20"/>
      <c r="AZ969" s="20"/>
      <c r="BA969" s="20"/>
      <c r="BB969" s="20"/>
      <c r="BC969" s="20"/>
      <c r="BD969" s="20"/>
      <c r="BE969" s="20"/>
      <c r="BF969" s="20"/>
      <c r="BG969" s="20"/>
    </row>
    <row r="970" spans="1:59" s="18" customFormat="1" ht="15.75" customHeight="1">
      <c r="A970" s="19"/>
      <c r="B970" s="20"/>
      <c r="C970" s="20"/>
      <c r="D970" s="20"/>
      <c r="E970" s="20"/>
      <c r="F970" s="19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H970" s="20"/>
      <c r="AI970" s="20"/>
      <c r="AJ970" s="20"/>
      <c r="AK970" s="20"/>
      <c r="AL970" s="20"/>
      <c r="AM970" s="20"/>
      <c r="AN970" s="20"/>
      <c r="AO970" s="20"/>
      <c r="AP970" s="20"/>
      <c r="AQ970" s="20"/>
      <c r="AR970" s="20"/>
      <c r="AS970" s="20"/>
      <c r="AT970" s="20"/>
      <c r="AU970" s="20"/>
      <c r="AV970" s="20"/>
      <c r="AW970" s="20"/>
      <c r="AX970" s="20"/>
      <c r="AY970" s="20"/>
      <c r="AZ970" s="20"/>
      <c r="BA970" s="20"/>
      <c r="BB970" s="20"/>
      <c r="BC970" s="20"/>
      <c r="BD970" s="20"/>
      <c r="BE970" s="20"/>
      <c r="BF970" s="20"/>
      <c r="BG970" s="20"/>
    </row>
    <row r="971" spans="1:59" s="18" customFormat="1" ht="15.75" customHeight="1">
      <c r="A971" s="19"/>
      <c r="B971" s="20"/>
      <c r="C971" s="20"/>
      <c r="D971" s="20"/>
      <c r="E971" s="20"/>
      <c r="F971" s="19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AH971" s="20"/>
      <c r="AI971" s="20"/>
      <c r="AJ971" s="20"/>
      <c r="AK971" s="20"/>
      <c r="AL971" s="20"/>
      <c r="AM971" s="20"/>
      <c r="AN971" s="20"/>
      <c r="AO971" s="20"/>
      <c r="AP971" s="20"/>
      <c r="AQ971" s="20"/>
      <c r="AR971" s="20"/>
      <c r="AS971" s="20"/>
      <c r="AT971" s="20"/>
      <c r="AU971" s="20"/>
      <c r="AV971" s="20"/>
      <c r="AW971" s="20"/>
      <c r="AX971" s="20"/>
      <c r="AY971" s="20"/>
      <c r="AZ971" s="20"/>
      <c r="BA971" s="20"/>
      <c r="BB971" s="20"/>
      <c r="BC971" s="20"/>
      <c r="BD971" s="20"/>
      <c r="BE971" s="20"/>
      <c r="BF971" s="20"/>
      <c r="BG971" s="20"/>
    </row>
    <row r="972" spans="1:59" s="18" customFormat="1" ht="15.75" customHeight="1">
      <c r="A972" s="19"/>
      <c r="B972" s="20"/>
      <c r="C972" s="20"/>
      <c r="D972" s="20"/>
      <c r="E972" s="20"/>
      <c r="F972" s="19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H972" s="20"/>
      <c r="AI972" s="20"/>
      <c r="AJ972" s="20"/>
      <c r="AK972" s="20"/>
      <c r="AL972" s="20"/>
      <c r="AM972" s="20"/>
      <c r="AN972" s="20"/>
      <c r="AO972" s="20"/>
      <c r="AP972" s="20"/>
      <c r="AQ972" s="20"/>
      <c r="AR972" s="20"/>
      <c r="AS972" s="20"/>
      <c r="AT972" s="20"/>
      <c r="AU972" s="20"/>
      <c r="AV972" s="20"/>
      <c r="AW972" s="20"/>
      <c r="AX972" s="20"/>
      <c r="AY972" s="20"/>
      <c r="AZ972" s="20"/>
      <c r="BA972" s="20"/>
      <c r="BB972" s="20"/>
      <c r="BC972" s="20"/>
      <c r="BD972" s="20"/>
      <c r="BE972" s="20"/>
      <c r="BF972" s="20"/>
      <c r="BG972" s="20"/>
    </row>
    <row r="973" spans="1:59" s="18" customFormat="1" ht="15.75" customHeight="1">
      <c r="A973" s="19"/>
      <c r="B973" s="20"/>
      <c r="C973" s="20"/>
      <c r="D973" s="20"/>
      <c r="E973" s="20"/>
      <c r="F973" s="19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20"/>
      <c r="AH973" s="20"/>
      <c r="AI973" s="20"/>
      <c r="AJ973" s="20"/>
      <c r="AK973" s="20"/>
      <c r="AL973" s="20"/>
      <c r="AM973" s="20"/>
      <c r="AN973" s="20"/>
      <c r="AO973" s="20"/>
      <c r="AP973" s="20"/>
      <c r="AQ973" s="20"/>
      <c r="AR973" s="20"/>
      <c r="AS973" s="20"/>
      <c r="AT973" s="20"/>
      <c r="AU973" s="20"/>
      <c r="AV973" s="20"/>
      <c r="AW973" s="20"/>
      <c r="AX973" s="20"/>
      <c r="AY973" s="20"/>
      <c r="AZ973" s="20"/>
      <c r="BA973" s="20"/>
      <c r="BB973" s="20"/>
      <c r="BC973" s="20"/>
      <c r="BD973" s="20"/>
      <c r="BE973" s="20"/>
      <c r="BF973" s="20"/>
      <c r="BG973" s="20"/>
    </row>
    <row r="974" spans="1:59" s="18" customFormat="1" ht="15.75" customHeight="1">
      <c r="A974" s="19"/>
      <c r="B974" s="20"/>
      <c r="C974" s="20"/>
      <c r="D974" s="20"/>
      <c r="E974" s="20"/>
      <c r="F974" s="19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20"/>
      <c r="AH974" s="20"/>
      <c r="AI974" s="20"/>
      <c r="AJ974" s="20"/>
      <c r="AK974" s="20"/>
      <c r="AL974" s="20"/>
      <c r="AM974" s="20"/>
      <c r="AN974" s="20"/>
      <c r="AO974" s="20"/>
      <c r="AP974" s="20"/>
      <c r="AQ974" s="20"/>
      <c r="AR974" s="20"/>
      <c r="AS974" s="20"/>
      <c r="AT974" s="20"/>
      <c r="AU974" s="20"/>
      <c r="AV974" s="20"/>
      <c r="AW974" s="20"/>
      <c r="AX974" s="20"/>
      <c r="AY974" s="20"/>
      <c r="AZ974" s="20"/>
      <c r="BA974" s="20"/>
      <c r="BB974" s="20"/>
      <c r="BC974" s="20"/>
      <c r="BD974" s="20"/>
      <c r="BE974" s="20"/>
      <c r="BF974" s="20"/>
      <c r="BG974" s="20"/>
    </row>
    <row r="975" spans="1:59" s="18" customFormat="1" ht="15.75" customHeight="1">
      <c r="A975" s="19"/>
      <c r="B975" s="20"/>
      <c r="C975" s="20"/>
      <c r="D975" s="20"/>
      <c r="E975" s="20"/>
      <c r="F975" s="19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20"/>
      <c r="AH975" s="20"/>
      <c r="AI975" s="20"/>
      <c r="AJ975" s="20"/>
      <c r="AK975" s="20"/>
      <c r="AL975" s="20"/>
      <c r="AM975" s="20"/>
      <c r="AN975" s="20"/>
      <c r="AO975" s="20"/>
      <c r="AP975" s="20"/>
      <c r="AQ975" s="20"/>
      <c r="AR975" s="20"/>
      <c r="AS975" s="20"/>
      <c r="AT975" s="20"/>
      <c r="AU975" s="20"/>
      <c r="AV975" s="20"/>
      <c r="AW975" s="20"/>
      <c r="AX975" s="20"/>
      <c r="AY975" s="20"/>
      <c r="AZ975" s="20"/>
      <c r="BA975" s="20"/>
      <c r="BB975" s="20"/>
      <c r="BC975" s="20"/>
      <c r="BD975" s="20"/>
      <c r="BE975" s="20"/>
      <c r="BF975" s="20"/>
      <c r="BG975" s="20"/>
    </row>
    <row r="976" spans="1:59" s="18" customFormat="1" ht="15.75" customHeight="1">
      <c r="A976" s="19"/>
      <c r="B976" s="20"/>
      <c r="C976" s="20"/>
      <c r="D976" s="20"/>
      <c r="E976" s="20"/>
      <c r="F976" s="19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20"/>
      <c r="AH976" s="20"/>
      <c r="AI976" s="20"/>
      <c r="AJ976" s="20"/>
      <c r="AK976" s="20"/>
      <c r="AL976" s="20"/>
      <c r="AM976" s="20"/>
      <c r="AN976" s="20"/>
      <c r="AO976" s="20"/>
      <c r="AP976" s="20"/>
      <c r="AQ976" s="20"/>
      <c r="AR976" s="20"/>
      <c r="AS976" s="20"/>
      <c r="AT976" s="20"/>
      <c r="AU976" s="20"/>
      <c r="AV976" s="20"/>
      <c r="AW976" s="20"/>
      <c r="AX976" s="20"/>
      <c r="AY976" s="20"/>
      <c r="AZ976" s="20"/>
      <c r="BA976" s="20"/>
      <c r="BB976" s="20"/>
      <c r="BC976" s="20"/>
      <c r="BD976" s="20"/>
      <c r="BE976" s="20"/>
      <c r="BF976" s="20"/>
      <c r="BG976" s="20"/>
    </row>
    <row r="977" spans="1:59" s="18" customFormat="1" ht="15.75" customHeight="1">
      <c r="A977" s="19"/>
      <c r="B977" s="20"/>
      <c r="C977" s="20"/>
      <c r="D977" s="20"/>
      <c r="E977" s="20"/>
      <c r="F977" s="19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20"/>
      <c r="AH977" s="20"/>
      <c r="AI977" s="20"/>
      <c r="AJ977" s="20"/>
      <c r="AK977" s="20"/>
      <c r="AL977" s="20"/>
      <c r="AM977" s="20"/>
      <c r="AN977" s="20"/>
      <c r="AO977" s="20"/>
      <c r="AP977" s="20"/>
      <c r="AQ977" s="20"/>
      <c r="AR977" s="20"/>
      <c r="AS977" s="20"/>
      <c r="AT977" s="20"/>
      <c r="AU977" s="20"/>
      <c r="AV977" s="20"/>
      <c r="AW977" s="20"/>
      <c r="AX977" s="20"/>
      <c r="AY977" s="20"/>
      <c r="AZ977" s="20"/>
      <c r="BA977" s="20"/>
      <c r="BB977" s="20"/>
      <c r="BC977" s="20"/>
      <c r="BD977" s="20"/>
      <c r="BE977" s="20"/>
      <c r="BF977" s="20"/>
      <c r="BG977" s="20"/>
    </row>
    <row r="978" spans="1:59" s="18" customFormat="1" ht="15.75" customHeight="1">
      <c r="A978" s="19"/>
      <c r="B978" s="20"/>
      <c r="C978" s="20"/>
      <c r="D978" s="20"/>
      <c r="E978" s="20"/>
      <c r="F978" s="19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20"/>
      <c r="AH978" s="20"/>
      <c r="AI978" s="20"/>
      <c r="AJ978" s="20"/>
      <c r="AK978" s="20"/>
      <c r="AL978" s="20"/>
      <c r="AM978" s="20"/>
      <c r="AN978" s="20"/>
      <c r="AO978" s="20"/>
      <c r="AP978" s="20"/>
      <c r="AQ978" s="20"/>
      <c r="AR978" s="20"/>
      <c r="AS978" s="20"/>
      <c r="AT978" s="20"/>
      <c r="AU978" s="20"/>
      <c r="AV978" s="20"/>
      <c r="AW978" s="20"/>
      <c r="AX978" s="20"/>
      <c r="AY978" s="20"/>
      <c r="AZ978" s="20"/>
      <c r="BA978" s="20"/>
      <c r="BB978" s="20"/>
      <c r="BC978" s="20"/>
      <c r="BD978" s="20"/>
      <c r="BE978" s="20"/>
      <c r="BF978" s="20"/>
      <c r="BG978" s="20"/>
    </row>
    <row r="979" spans="1:59" s="18" customFormat="1" ht="15.75" customHeight="1">
      <c r="A979" s="19"/>
      <c r="B979" s="20"/>
      <c r="C979" s="20"/>
      <c r="D979" s="20"/>
      <c r="E979" s="20"/>
      <c r="F979" s="19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20"/>
      <c r="AH979" s="20"/>
      <c r="AI979" s="20"/>
      <c r="AJ979" s="20"/>
      <c r="AK979" s="20"/>
      <c r="AL979" s="20"/>
      <c r="AM979" s="20"/>
      <c r="AN979" s="20"/>
      <c r="AO979" s="20"/>
      <c r="AP979" s="20"/>
      <c r="AQ979" s="20"/>
      <c r="AR979" s="20"/>
      <c r="AS979" s="20"/>
      <c r="AT979" s="20"/>
      <c r="AU979" s="20"/>
      <c r="AV979" s="20"/>
      <c r="AW979" s="20"/>
      <c r="AX979" s="20"/>
      <c r="AY979" s="20"/>
      <c r="AZ979" s="20"/>
      <c r="BA979" s="20"/>
      <c r="BB979" s="20"/>
      <c r="BC979" s="20"/>
      <c r="BD979" s="20"/>
      <c r="BE979" s="20"/>
      <c r="BF979" s="20"/>
      <c r="BG979" s="20"/>
    </row>
    <row r="980" spans="1:59" s="18" customFormat="1" ht="15.75" customHeight="1">
      <c r="A980" s="19"/>
      <c r="B980" s="20"/>
      <c r="C980" s="20"/>
      <c r="D980" s="20"/>
      <c r="E980" s="20"/>
      <c r="F980" s="19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20"/>
      <c r="AH980" s="20"/>
      <c r="AI980" s="20"/>
      <c r="AJ980" s="20"/>
      <c r="AK980" s="20"/>
      <c r="AL980" s="20"/>
      <c r="AM980" s="20"/>
      <c r="AN980" s="20"/>
      <c r="AO980" s="20"/>
      <c r="AP980" s="20"/>
      <c r="AQ980" s="20"/>
      <c r="AR980" s="20"/>
      <c r="AS980" s="20"/>
      <c r="AT980" s="20"/>
      <c r="AU980" s="20"/>
      <c r="AV980" s="20"/>
      <c r="AW980" s="20"/>
      <c r="AX980" s="20"/>
      <c r="AY980" s="20"/>
      <c r="AZ980" s="20"/>
      <c r="BA980" s="20"/>
      <c r="BB980" s="20"/>
      <c r="BC980" s="20"/>
      <c r="BD980" s="20"/>
      <c r="BE980" s="20"/>
      <c r="BF980" s="20"/>
      <c r="BG980" s="20"/>
    </row>
    <row r="981" spans="1:59" s="18" customFormat="1" ht="15.75" customHeight="1">
      <c r="A981" s="19"/>
      <c r="B981" s="20"/>
      <c r="C981" s="20"/>
      <c r="D981" s="20"/>
      <c r="E981" s="20"/>
      <c r="F981" s="19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20"/>
      <c r="AH981" s="20"/>
      <c r="AI981" s="20"/>
      <c r="AJ981" s="20"/>
      <c r="AK981" s="20"/>
      <c r="AL981" s="20"/>
      <c r="AM981" s="20"/>
      <c r="AN981" s="20"/>
      <c r="AO981" s="20"/>
      <c r="AP981" s="20"/>
      <c r="AQ981" s="20"/>
      <c r="AR981" s="20"/>
      <c r="AS981" s="20"/>
      <c r="AT981" s="20"/>
      <c r="AU981" s="20"/>
      <c r="AV981" s="20"/>
      <c r="AW981" s="20"/>
      <c r="AX981" s="20"/>
      <c r="AY981" s="20"/>
      <c r="AZ981" s="20"/>
      <c r="BA981" s="20"/>
      <c r="BB981" s="20"/>
      <c r="BC981" s="20"/>
      <c r="BD981" s="20"/>
      <c r="BE981" s="20"/>
      <c r="BF981" s="20"/>
      <c r="BG981" s="20"/>
    </row>
    <row r="982" spans="1:59" s="18" customFormat="1" ht="15.75" customHeight="1">
      <c r="A982" s="19"/>
      <c r="B982" s="20"/>
      <c r="C982" s="20"/>
      <c r="D982" s="20"/>
      <c r="E982" s="20"/>
      <c r="F982" s="19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20"/>
      <c r="AH982" s="20"/>
      <c r="AI982" s="20"/>
      <c r="AJ982" s="20"/>
      <c r="AK982" s="20"/>
      <c r="AL982" s="20"/>
      <c r="AM982" s="20"/>
      <c r="AN982" s="20"/>
      <c r="AO982" s="20"/>
      <c r="AP982" s="20"/>
      <c r="AQ982" s="20"/>
      <c r="AR982" s="20"/>
      <c r="AS982" s="20"/>
      <c r="AT982" s="20"/>
      <c r="AU982" s="20"/>
      <c r="AV982" s="20"/>
      <c r="AW982" s="20"/>
      <c r="AX982" s="20"/>
      <c r="AY982" s="20"/>
      <c r="AZ982" s="20"/>
      <c r="BA982" s="20"/>
      <c r="BB982" s="20"/>
      <c r="BC982" s="20"/>
      <c r="BD982" s="20"/>
      <c r="BE982" s="20"/>
      <c r="BF982" s="20"/>
      <c r="BG982" s="20"/>
    </row>
    <row r="983" spans="1:59" s="18" customFormat="1" ht="15.75" customHeight="1">
      <c r="A983" s="19"/>
      <c r="B983" s="20"/>
      <c r="C983" s="20"/>
      <c r="D983" s="20"/>
      <c r="E983" s="20"/>
      <c r="F983" s="19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20"/>
      <c r="AH983" s="20"/>
      <c r="AI983" s="20"/>
      <c r="AJ983" s="20"/>
      <c r="AK983" s="20"/>
      <c r="AL983" s="20"/>
      <c r="AM983" s="20"/>
      <c r="AN983" s="20"/>
      <c r="AO983" s="20"/>
      <c r="AP983" s="20"/>
      <c r="AQ983" s="20"/>
      <c r="AR983" s="20"/>
      <c r="AS983" s="20"/>
      <c r="AT983" s="20"/>
      <c r="AU983" s="20"/>
      <c r="AV983" s="20"/>
      <c r="AW983" s="20"/>
      <c r="AX983" s="20"/>
      <c r="AY983" s="20"/>
      <c r="AZ983" s="20"/>
      <c r="BA983" s="20"/>
      <c r="BB983" s="20"/>
      <c r="BC983" s="20"/>
      <c r="BD983" s="20"/>
      <c r="BE983" s="20"/>
      <c r="BF983" s="20"/>
      <c r="BG983" s="20"/>
    </row>
    <row r="984" spans="1:59" s="18" customFormat="1" ht="15.75" customHeight="1">
      <c r="A984" s="19"/>
      <c r="B984" s="20"/>
      <c r="C984" s="20"/>
      <c r="D984" s="20"/>
      <c r="E984" s="20"/>
      <c r="F984" s="19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20"/>
      <c r="AH984" s="20"/>
      <c r="AI984" s="20"/>
      <c r="AJ984" s="20"/>
      <c r="AK984" s="20"/>
      <c r="AL984" s="20"/>
      <c r="AM984" s="20"/>
      <c r="AN984" s="20"/>
      <c r="AO984" s="20"/>
      <c r="AP984" s="20"/>
      <c r="AQ984" s="20"/>
      <c r="AR984" s="20"/>
      <c r="AS984" s="20"/>
      <c r="AT984" s="20"/>
      <c r="AU984" s="20"/>
      <c r="AV984" s="20"/>
      <c r="AW984" s="20"/>
      <c r="AX984" s="20"/>
      <c r="AY984" s="20"/>
      <c r="AZ984" s="20"/>
      <c r="BA984" s="20"/>
      <c r="BB984" s="20"/>
      <c r="BC984" s="20"/>
      <c r="BD984" s="20"/>
      <c r="BE984" s="20"/>
      <c r="BF984" s="20"/>
      <c r="BG984" s="20"/>
    </row>
    <row r="985" spans="1:59" s="18" customFormat="1" ht="15.75" customHeight="1">
      <c r="A985" s="19"/>
      <c r="B985" s="20"/>
      <c r="C985" s="20"/>
      <c r="D985" s="20"/>
      <c r="E985" s="20"/>
      <c r="F985" s="19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  <c r="AE985" s="20"/>
      <c r="AF985" s="20"/>
      <c r="AG985" s="20"/>
      <c r="AH985" s="20"/>
      <c r="AI985" s="20"/>
      <c r="AJ985" s="20"/>
      <c r="AK985" s="20"/>
      <c r="AL985" s="20"/>
      <c r="AM985" s="20"/>
      <c r="AN985" s="20"/>
      <c r="AO985" s="20"/>
      <c r="AP985" s="20"/>
      <c r="AQ985" s="20"/>
      <c r="AR985" s="20"/>
      <c r="AS985" s="20"/>
      <c r="AT985" s="20"/>
      <c r="AU985" s="20"/>
      <c r="AV985" s="20"/>
      <c r="AW985" s="20"/>
      <c r="AX985" s="20"/>
      <c r="AY985" s="20"/>
      <c r="AZ985" s="20"/>
      <c r="BA985" s="20"/>
      <c r="BB985" s="20"/>
      <c r="BC985" s="20"/>
      <c r="BD985" s="20"/>
      <c r="BE985" s="20"/>
      <c r="BF985" s="20"/>
      <c r="BG985" s="20"/>
    </row>
    <row r="986" spans="1:59" s="18" customFormat="1" ht="15.75" customHeight="1">
      <c r="A986" s="19"/>
      <c r="B986" s="20"/>
      <c r="C986" s="20"/>
      <c r="D986" s="20"/>
      <c r="E986" s="20"/>
      <c r="F986" s="19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  <c r="AD986" s="20"/>
      <c r="AE986" s="20"/>
      <c r="AF986" s="20"/>
      <c r="AG986" s="20"/>
      <c r="AH986" s="20"/>
      <c r="AI986" s="20"/>
      <c r="AJ986" s="20"/>
      <c r="AK986" s="20"/>
      <c r="AL986" s="20"/>
      <c r="AM986" s="20"/>
      <c r="AN986" s="20"/>
      <c r="AO986" s="20"/>
      <c r="AP986" s="20"/>
      <c r="AQ986" s="20"/>
      <c r="AR986" s="20"/>
      <c r="AS986" s="20"/>
      <c r="AT986" s="20"/>
      <c r="AU986" s="20"/>
      <c r="AV986" s="20"/>
      <c r="AW986" s="20"/>
      <c r="AX986" s="20"/>
      <c r="AY986" s="20"/>
      <c r="AZ986" s="20"/>
      <c r="BA986" s="20"/>
      <c r="BB986" s="20"/>
      <c r="BC986" s="20"/>
      <c r="BD986" s="20"/>
      <c r="BE986" s="20"/>
      <c r="BF986" s="20"/>
      <c r="BG986" s="20"/>
    </row>
    <row r="987" spans="1:59" s="18" customFormat="1" ht="15.75" customHeight="1">
      <c r="A987" s="19"/>
      <c r="B987" s="20"/>
      <c r="C987" s="20"/>
      <c r="D987" s="20"/>
      <c r="E987" s="20"/>
      <c r="F987" s="19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  <c r="AD987" s="20"/>
      <c r="AE987" s="20"/>
      <c r="AF987" s="20"/>
      <c r="AG987" s="20"/>
      <c r="AH987" s="20"/>
      <c r="AI987" s="20"/>
      <c r="AJ987" s="20"/>
      <c r="AK987" s="20"/>
      <c r="AL987" s="20"/>
      <c r="AM987" s="20"/>
      <c r="AN987" s="20"/>
      <c r="AO987" s="20"/>
      <c r="AP987" s="20"/>
      <c r="AQ987" s="20"/>
      <c r="AR987" s="20"/>
      <c r="AS987" s="20"/>
      <c r="AT987" s="20"/>
      <c r="AU987" s="20"/>
      <c r="AV987" s="20"/>
      <c r="AW987" s="20"/>
      <c r="AX987" s="20"/>
      <c r="AY987" s="20"/>
      <c r="AZ987" s="20"/>
      <c r="BA987" s="20"/>
      <c r="BB987" s="20"/>
      <c r="BC987" s="20"/>
      <c r="BD987" s="20"/>
      <c r="BE987" s="20"/>
      <c r="BF987" s="20"/>
      <c r="BG987" s="20"/>
    </row>
    <row r="988" spans="1:59" s="18" customFormat="1" ht="15.75" customHeight="1">
      <c r="A988" s="19"/>
      <c r="B988" s="20"/>
      <c r="C988" s="20"/>
      <c r="D988" s="20"/>
      <c r="E988" s="20"/>
      <c r="F988" s="19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  <c r="AD988" s="20"/>
      <c r="AE988" s="20"/>
      <c r="AF988" s="20"/>
      <c r="AG988" s="20"/>
      <c r="AH988" s="20"/>
      <c r="AI988" s="20"/>
      <c r="AJ988" s="20"/>
      <c r="AK988" s="20"/>
      <c r="AL988" s="20"/>
      <c r="AM988" s="20"/>
      <c r="AN988" s="20"/>
      <c r="AO988" s="20"/>
      <c r="AP988" s="20"/>
      <c r="AQ988" s="20"/>
      <c r="AR988" s="20"/>
      <c r="AS988" s="20"/>
      <c r="AT988" s="20"/>
      <c r="AU988" s="20"/>
      <c r="AV988" s="20"/>
      <c r="AW988" s="20"/>
      <c r="AX988" s="20"/>
      <c r="AY988" s="20"/>
      <c r="AZ988" s="20"/>
      <c r="BA988" s="20"/>
      <c r="BB988" s="20"/>
      <c r="BC988" s="20"/>
      <c r="BD988" s="20"/>
      <c r="BE988" s="20"/>
      <c r="BF988" s="20"/>
      <c r="BG988" s="20"/>
    </row>
    <row r="989" spans="1:59" s="18" customFormat="1" ht="15.75" customHeight="1">
      <c r="A989" s="19"/>
      <c r="B989" s="20"/>
      <c r="C989" s="20"/>
      <c r="D989" s="20"/>
      <c r="E989" s="20"/>
      <c r="F989" s="19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  <c r="AD989" s="20"/>
      <c r="AE989" s="20"/>
      <c r="AF989" s="20"/>
      <c r="AG989" s="20"/>
      <c r="AH989" s="20"/>
      <c r="AI989" s="20"/>
      <c r="AJ989" s="20"/>
      <c r="AK989" s="20"/>
      <c r="AL989" s="20"/>
      <c r="AM989" s="20"/>
      <c r="AN989" s="20"/>
      <c r="AO989" s="20"/>
      <c r="AP989" s="20"/>
      <c r="AQ989" s="20"/>
      <c r="AR989" s="20"/>
      <c r="AS989" s="20"/>
      <c r="AT989" s="20"/>
      <c r="AU989" s="20"/>
      <c r="AV989" s="20"/>
      <c r="AW989" s="20"/>
      <c r="AX989" s="20"/>
      <c r="AY989" s="20"/>
      <c r="AZ989" s="20"/>
      <c r="BA989" s="20"/>
      <c r="BB989" s="20"/>
      <c r="BC989" s="20"/>
      <c r="BD989" s="20"/>
      <c r="BE989" s="20"/>
      <c r="BF989" s="20"/>
      <c r="BG989" s="20"/>
    </row>
    <row r="990" spans="1:59" s="18" customFormat="1" ht="15.75" customHeight="1">
      <c r="A990" s="19"/>
      <c r="B990" s="20"/>
      <c r="C990" s="20"/>
      <c r="D990" s="20"/>
      <c r="E990" s="20"/>
      <c r="F990" s="19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  <c r="AD990" s="20"/>
      <c r="AE990" s="20"/>
      <c r="AF990" s="20"/>
      <c r="AG990" s="20"/>
      <c r="AH990" s="20"/>
      <c r="AI990" s="20"/>
      <c r="AJ990" s="20"/>
      <c r="AK990" s="20"/>
      <c r="AL990" s="20"/>
      <c r="AM990" s="20"/>
      <c r="AN990" s="20"/>
      <c r="AO990" s="20"/>
      <c r="AP990" s="20"/>
      <c r="AQ990" s="20"/>
      <c r="AR990" s="20"/>
      <c r="AS990" s="20"/>
      <c r="AT990" s="20"/>
      <c r="AU990" s="20"/>
      <c r="AV990" s="20"/>
      <c r="AW990" s="20"/>
      <c r="AX990" s="20"/>
      <c r="AY990" s="20"/>
      <c r="AZ990" s="20"/>
      <c r="BA990" s="20"/>
      <c r="BB990" s="20"/>
      <c r="BC990" s="20"/>
      <c r="BD990" s="20"/>
      <c r="BE990" s="20"/>
      <c r="BF990" s="20"/>
      <c r="BG990" s="20"/>
    </row>
    <row r="991" spans="1:59" s="18" customFormat="1" ht="15.75" customHeight="1">
      <c r="A991" s="19"/>
      <c r="B991" s="20"/>
      <c r="C991" s="20"/>
      <c r="D991" s="20"/>
      <c r="E991" s="20"/>
      <c r="F991" s="19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  <c r="AD991" s="20"/>
      <c r="AE991" s="20"/>
      <c r="AF991" s="20"/>
      <c r="AG991" s="20"/>
      <c r="AH991" s="20"/>
      <c r="AI991" s="20"/>
      <c r="AJ991" s="20"/>
      <c r="AK991" s="20"/>
      <c r="AL991" s="20"/>
      <c r="AM991" s="20"/>
      <c r="AN991" s="20"/>
      <c r="AO991" s="20"/>
      <c r="AP991" s="20"/>
      <c r="AQ991" s="20"/>
      <c r="AR991" s="20"/>
      <c r="AS991" s="20"/>
      <c r="AT991" s="20"/>
      <c r="AU991" s="20"/>
      <c r="AV991" s="20"/>
      <c r="AW991" s="20"/>
      <c r="AX991" s="20"/>
      <c r="AY991" s="20"/>
      <c r="AZ991" s="20"/>
      <c r="BA991" s="20"/>
      <c r="BB991" s="20"/>
      <c r="BC991" s="20"/>
      <c r="BD991" s="20"/>
      <c r="BE991" s="20"/>
      <c r="BF991" s="20"/>
      <c r="BG991" s="20"/>
    </row>
    <row r="992" spans="1:59" s="18" customFormat="1" ht="15.75" customHeight="1">
      <c r="A992" s="19"/>
      <c r="B992" s="20"/>
      <c r="C992" s="20"/>
      <c r="D992" s="20"/>
      <c r="E992" s="20"/>
      <c r="F992" s="19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  <c r="AD992" s="20"/>
      <c r="AE992" s="20"/>
      <c r="AF992" s="20"/>
      <c r="AG992" s="20"/>
      <c r="AH992" s="20"/>
      <c r="AI992" s="20"/>
      <c r="AJ992" s="20"/>
      <c r="AK992" s="20"/>
      <c r="AL992" s="20"/>
      <c r="AM992" s="20"/>
      <c r="AN992" s="20"/>
      <c r="AO992" s="20"/>
      <c r="AP992" s="20"/>
      <c r="AQ992" s="20"/>
      <c r="AR992" s="20"/>
      <c r="AS992" s="20"/>
      <c r="AT992" s="20"/>
      <c r="AU992" s="20"/>
      <c r="AV992" s="20"/>
      <c r="AW992" s="20"/>
      <c r="AX992" s="20"/>
      <c r="AY992" s="20"/>
      <c r="AZ992" s="20"/>
      <c r="BA992" s="20"/>
      <c r="BB992" s="20"/>
      <c r="BC992" s="20"/>
      <c r="BD992" s="20"/>
      <c r="BE992" s="20"/>
      <c r="BF992" s="20"/>
      <c r="BG992" s="20"/>
    </row>
    <row r="993" spans="1:59" s="18" customFormat="1" ht="15.75" customHeight="1">
      <c r="A993" s="19"/>
      <c r="B993" s="20"/>
      <c r="C993" s="20"/>
      <c r="D993" s="20"/>
      <c r="E993" s="20"/>
      <c r="F993" s="19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  <c r="AC993" s="20"/>
      <c r="AD993" s="20"/>
      <c r="AE993" s="20"/>
      <c r="AF993" s="20"/>
      <c r="AG993" s="20"/>
      <c r="AH993" s="20"/>
      <c r="AI993" s="20"/>
      <c r="AJ993" s="20"/>
      <c r="AK993" s="20"/>
      <c r="AL993" s="20"/>
      <c r="AM993" s="20"/>
      <c r="AN993" s="20"/>
      <c r="AO993" s="20"/>
      <c r="AP993" s="20"/>
      <c r="AQ993" s="20"/>
      <c r="AR993" s="20"/>
      <c r="AS993" s="20"/>
      <c r="AT993" s="20"/>
      <c r="AU993" s="20"/>
      <c r="AV993" s="20"/>
      <c r="AW993" s="20"/>
      <c r="AX993" s="20"/>
      <c r="AY993" s="20"/>
      <c r="AZ993" s="20"/>
      <c r="BA993" s="20"/>
      <c r="BB993" s="20"/>
      <c r="BC993" s="20"/>
      <c r="BD993" s="20"/>
      <c r="BE993" s="20"/>
      <c r="BF993" s="20"/>
      <c r="BG993" s="20"/>
    </row>
    <row r="994" spans="1:59" s="18" customFormat="1" ht="15.75" customHeight="1">
      <c r="A994" s="19"/>
      <c r="B994" s="20"/>
      <c r="C994" s="20"/>
      <c r="D994" s="20"/>
      <c r="E994" s="20"/>
      <c r="F994" s="19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  <c r="AC994" s="20"/>
      <c r="AD994" s="20"/>
      <c r="AE994" s="20"/>
      <c r="AF994" s="20"/>
      <c r="AG994" s="20"/>
      <c r="AH994" s="20"/>
      <c r="AI994" s="20"/>
      <c r="AJ994" s="20"/>
      <c r="AK994" s="20"/>
      <c r="AL994" s="20"/>
      <c r="AM994" s="20"/>
      <c r="AN994" s="20"/>
      <c r="AO994" s="20"/>
      <c r="AP994" s="20"/>
      <c r="AQ994" s="20"/>
      <c r="AR994" s="20"/>
      <c r="AS994" s="20"/>
      <c r="AT994" s="20"/>
      <c r="AU994" s="20"/>
      <c r="AV994" s="20"/>
      <c r="AW994" s="20"/>
      <c r="AX994" s="20"/>
      <c r="AY994" s="20"/>
      <c r="AZ994" s="20"/>
      <c r="BA994" s="20"/>
      <c r="BB994" s="20"/>
      <c r="BC994" s="20"/>
      <c r="BD994" s="20"/>
      <c r="BE994" s="20"/>
      <c r="BF994" s="20"/>
      <c r="BG994" s="20"/>
    </row>
    <row r="995" spans="1:59" s="18" customFormat="1" ht="15.75" customHeight="1">
      <c r="A995" s="19"/>
      <c r="B995" s="20"/>
      <c r="C995" s="20"/>
      <c r="D995" s="20"/>
      <c r="E995" s="20"/>
      <c r="F995" s="19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  <c r="AC995" s="20"/>
      <c r="AD995" s="20"/>
      <c r="AE995" s="20"/>
      <c r="AF995" s="20"/>
      <c r="AG995" s="20"/>
      <c r="AH995" s="20"/>
      <c r="AI995" s="20"/>
      <c r="AJ995" s="20"/>
      <c r="AK995" s="20"/>
      <c r="AL995" s="20"/>
      <c r="AM995" s="20"/>
      <c r="AN995" s="20"/>
      <c r="AO995" s="20"/>
      <c r="AP995" s="20"/>
      <c r="AQ995" s="20"/>
      <c r="AR995" s="20"/>
      <c r="AS995" s="20"/>
      <c r="AT995" s="20"/>
      <c r="AU995" s="20"/>
      <c r="AV995" s="20"/>
      <c r="AW995" s="20"/>
      <c r="AX995" s="20"/>
      <c r="AY995" s="20"/>
      <c r="AZ995" s="20"/>
      <c r="BA995" s="20"/>
      <c r="BB995" s="20"/>
      <c r="BC995" s="20"/>
      <c r="BD995" s="20"/>
      <c r="BE995" s="20"/>
      <c r="BF995" s="20"/>
      <c r="BG995" s="20"/>
    </row>
    <row r="996" spans="1:59" s="18" customFormat="1" ht="15.75" customHeight="1">
      <c r="A996" s="19"/>
      <c r="B996" s="20"/>
      <c r="C996" s="20"/>
      <c r="D996" s="20"/>
      <c r="E996" s="20"/>
      <c r="F996" s="19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  <c r="AC996" s="20"/>
      <c r="AD996" s="20"/>
      <c r="AE996" s="20"/>
      <c r="AF996" s="20"/>
      <c r="AG996" s="20"/>
      <c r="AH996" s="20"/>
      <c r="AI996" s="20"/>
      <c r="AJ996" s="20"/>
      <c r="AK996" s="20"/>
      <c r="AL996" s="20"/>
      <c r="AM996" s="20"/>
      <c r="AN996" s="20"/>
      <c r="AO996" s="20"/>
      <c r="AP996" s="20"/>
      <c r="AQ996" s="20"/>
      <c r="AR996" s="20"/>
      <c r="AS996" s="20"/>
      <c r="AT996" s="20"/>
      <c r="AU996" s="20"/>
      <c r="AV996" s="20"/>
      <c r="AW996" s="20"/>
      <c r="AX996" s="20"/>
      <c r="AY996" s="20"/>
      <c r="AZ996" s="20"/>
      <c r="BA996" s="20"/>
      <c r="BB996" s="20"/>
      <c r="BC996" s="20"/>
      <c r="BD996" s="20"/>
      <c r="BE996" s="20"/>
      <c r="BF996" s="20"/>
      <c r="BG996" s="20"/>
    </row>
    <row r="997" spans="1:59" s="18" customFormat="1" ht="15.75" customHeight="1">
      <c r="A997" s="19"/>
      <c r="B997" s="20"/>
      <c r="C997" s="20"/>
      <c r="D997" s="20"/>
      <c r="E997" s="20"/>
      <c r="F997" s="19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  <c r="AC997" s="20"/>
      <c r="AD997" s="20"/>
      <c r="AE997" s="20"/>
      <c r="AF997" s="20"/>
      <c r="AG997" s="20"/>
      <c r="AH997" s="20"/>
      <c r="AI997" s="20"/>
      <c r="AJ997" s="20"/>
      <c r="AK997" s="20"/>
      <c r="AL997" s="20"/>
      <c r="AM997" s="20"/>
      <c r="AN997" s="20"/>
      <c r="AO997" s="20"/>
      <c r="AP997" s="20"/>
      <c r="AQ997" s="20"/>
      <c r="AR997" s="20"/>
      <c r="AS997" s="20"/>
      <c r="AT997" s="20"/>
      <c r="AU997" s="20"/>
      <c r="AV997" s="20"/>
      <c r="AW997" s="20"/>
      <c r="AX997" s="20"/>
      <c r="AY997" s="20"/>
      <c r="AZ997" s="20"/>
      <c r="BA997" s="20"/>
      <c r="BB997" s="20"/>
      <c r="BC997" s="20"/>
      <c r="BD997" s="20"/>
      <c r="BE997" s="20"/>
      <c r="BF997" s="20"/>
      <c r="BG997" s="20"/>
    </row>
    <row r="998" spans="1:59" s="18" customFormat="1" ht="15.75" customHeight="1">
      <c r="A998" s="19"/>
      <c r="B998" s="20"/>
      <c r="C998" s="20"/>
      <c r="D998" s="20"/>
      <c r="E998" s="20"/>
      <c r="F998" s="19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  <c r="AC998" s="20"/>
      <c r="AD998" s="20"/>
      <c r="AE998" s="20"/>
      <c r="AF998" s="20"/>
      <c r="AG998" s="20"/>
      <c r="AH998" s="20"/>
      <c r="AI998" s="20"/>
      <c r="AJ998" s="20"/>
      <c r="AK998" s="20"/>
      <c r="AL998" s="20"/>
      <c r="AM998" s="20"/>
      <c r="AN998" s="20"/>
      <c r="AO998" s="20"/>
      <c r="AP998" s="20"/>
      <c r="AQ998" s="20"/>
      <c r="AR998" s="20"/>
      <c r="AS998" s="20"/>
      <c r="AT998" s="20"/>
      <c r="AU998" s="20"/>
      <c r="AV998" s="20"/>
      <c r="AW998" s="20"/>
      <c r="AX998" s="20"/>
      <c r="AY998" s="20"/>
      <c r="AZ998" s="20"/>
      <c r="BA998" s="20"/>
      <c r="BB998" s="20"/>
      <c r="BC998" s="20"/>
      <c r="BD998" s="20"/>
      <c r="BE998" s="20"/>
      <c r="BF998" s="20"/>
      <c r="BG998" s="20"/>
    </row>
    <row r="999" spans="1:59" s="18" customFormat="1" ht="15.75" customHeight="1">
      <c r="A999" s="19"/>
      <c r="B999" s="20"/>
      <c r="C999" s="20"/>
      <c r="D999" s="20"/>
      <c r="E999" s="20"/>
      <c r="F999" s="19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  <c r="AC999" s="20"/>
      <c r="AD999" s="20"/>
      <c r="AE999" s="20"/>
      <c r="AF999" s="20"/>
      <c r="AG999" s="20"/>
      <c r="AH999" s="20"/>
      <c r="AI999" s="20"/>
      <c r="AJ999" s="20"/>
      <c r="AK999" s="20"/>
      <c r="AL999" s="20"/>
      <c r="AM999" s="20"/>
      <c r="AN999" s="20"/>
      <c r="AO999" s="20"/>
      <c r="AP999" s="20"/>
      <c r="AQ999" s="20"/>
      <c r="AR999" s="20"/>
      <c r="AS999" s="20"/>
      <c r="AT999" s="20"/>
      <c r="AU999" s="20"/>
      <c r="AV999" s="20"/>
      <c r="AW999" s="20"/>
      <c r="AX999" s="20"/>
      <c r="AY999" s="20"/>
      <c r="AZ999" s="20"/>
      <c r="BA999" s="20"/>
      <c r="BB999" s="20"/>
      <c r="BC999" s="20"/>
      <c r="BD999" s="20"/>
      <c r="BE999" s="20"/>
      <c r="BF999" s="20"/>
      <c r="BG999" s="20"/>
    </row>
    <row r="1000" spans="1:59" s="18" customFormat="1" ht="15.75" customHeight="1">
      <c r="A1000" s="19"/>
      <c r="B1000" s="20"/>
      <c r="C1000" s="20"/>
      <c r="D1000" s="20"/>
      <c r="E1000" s="20"/>
      <c r="F1000" s="19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  <c r="AB1000" s="20"/>
      <c r="AC1000" s="20"/>
      <c r="AD1000" s="20"/>
      <c r="AE1000" s="20"/>
      <c r="AF1000" s="20"/>
      <c r="AG1000" s="20"/>
      <c r="AH1000" s="20"/>
      <c r="AI1000" s="20"/>
      <c r="AJ1000" s="20"/>
      <c r="AK1000" s="20"/>
      <c r="AL1000" s="20"/>
      <c r="AM1000" s="20"/>
      <c r="AN1000" s="20"/>
      <c r="AO1000" s="20"/>
      <c r="AP1000" s="20"/>
      <c r="AQ1000" s="20"/>
      <c r="AR1000" s="20"/>
      <c r="AS1000" s="20"/>
      <c r="AT1000" s="20"/>
      <c r="AU1000" s="20"/>
      <c r="AV1000" s="20"/>
      <c r="AW1000" s="20"/>
      <c r="AX1000" s="20"/>
      <c r="AY1000" s="20"/>
      <c r="AZ1000" s="20"/>
      <c r="BA1000" s="20"/>
      <c r="BB1000" s="20"/>
      <c r="BC1000" s="20"/>
      <c r="BD1000" s="20"/>
      <c r="BE1000" s="20"/>
      <c r="BF1000" s="20"/>
      <c r="BG1000" s="20"/>
    </row>
    <row r="1001" spans="1:59" s="18" customFormat="1" ht="15.75" customHeight="1">
      <c r="A1001" s="19"/>
      <c r="B1001" s="20"/>
      <c r="C1001" s="20"/>
      <c r="D1001" s="20"/>
      <c r="E1001" s="20"/>
      <c r="F1001" s="19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  <c r="AA1001" s="20"/>
      <c r="AB1001" s="20"/>
      <c r="AC1001" s="20"/>
      <c r="AD1001" s="20"/>
      <c r="AE1001" s="20"/>
      <c r="AF1001" s="20"/>
      <c r="AG1001" s="20"/>
      <c r="AH1001" s="20"/>
      <c r="AI1001" s="20"/>
      <c r="AJ1001" s="20"/>
      <c r="AK1001" s="20"/>
      <c r="AL1001" s="20"/>
      <c r="AM1001" s="20"/>
      <c r="AN1001" s="20"/>
      <c r="AO1001" s="20"/>
      <c r="AP1001" s="20"/>
      <c r="AQ1001" s="20"/>
      <c r="AR1001" s="20"/>
      <c r="AS1001" s="20"/>
      <c r="AT1001" s="20"/>
      <c r="AU1001" s="20"/>
      <c r="AV1001" s="20"/>
      <c r="AW1001" s="20"/>
      <c r="AX1001" s="20"/>
      <c r="AY1001" s="20"/>
      <c r="AZ1001" s="20"/>
      <c r="BA1001" s="20"/>
      <c r="BB1001" s="20"/>
      <c r="BC1001" s="20"/>
      <c r="BD1001" s="20"/>
      <c r="BE1001" s="20"/>
      <c r="BF1001" s="20"/>
      <c r="BG1001" s="20"/>
    </row>
    <row r="1002" spans="1:59" s="18" customFormat="1" ht="15.75" customHeight="1">
      <c r="A1002" s="19"/>
      <c r="B1002" s="20"/>
      <c r="C1002" s="20"/>
      <c r="D1002" s="20"/>
      <c r="E1002" s="20"/>
      <c r="F1002" s="19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Y1002" s="20"/>
      <c r="Z1002" s="20"/>
      <c r="AA1002" s="20"/>
      <c r="AB1002" s="20"/>
      <c r="AC1002" s="20"/>
      <c r="AD1002" s="20"/>
      <c r="AE1002" s="20"/>
      <c r="AF1002" s="20"/>
      <c r="AG1002" s="20"/>
      <c r="AH1002" s="20"/>
      <c r="AI1002" s="20"/>
      <c r="AJ1002" s="20"/>
      <c r="AK1002" s="20"/>
      <c r="AL1002" s="20"/>
      <c r="AM1002" s="20"/>
      <c r="AN1002" s="20"/>
      <c r="AO1002" s="20"/>
      <c r="AP1002" s="20"/>
      <c r="AQ1002" s="20"/>
      <c r="AR1002" s="20"/>
      <c r="AS1002" s="20"/>
      <c r="AT1002" s="20"/>
      <c r="AU1002" s="20"/>
      <c r="AV1002" s="20"/>
      <c r="AW1002" s="20"/>
      <c r="AX1002" s="20"/>
      <c r="AY1002" s="20"/>
      <c r="AZ1002" s="20"/>
      <c r="BA1002" s="20"/>
      <c r="BB1002" s="20"/>
      <c r="BC1002" s="20"/>
      <c r="BD1002" s="20"/>
      <c r="BE1002" s="20"/>
      <c r="BF1002" s="20"/>
      <c r="BG1002" s="20"/>
    </row>
    <row r="1003" spans="1:59" s="18" customFormat="1" ht="15.75" customHeight="1">
      <c r="A1003" s="19"/>
      <c r="B1003" s="20"/>
      <c r="C1003" s="20"/>
      <c r="D1003" s="20"/>
      <c r="E1003" s="20"/>
      <c r="F1003" s="19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  <c r="AA1003" s="20"/>
      <c r="AB1003" s="20"/>
      <c r="AC1003" s="20"/>
      <c r="AD1003" s="20"/>
      <c r="AE1003" s="20"/>
      <c r="AF1003" s="20"/>
      <c r="AG1003" s="20"/>
      <c r="AH1003" s="20"/>
      <c r="AI1003" s="20"/>
      <c r="AJ1003" s="20"/>
      <c r="AK1003" s="20"/>
      <c r="AL1003" s="20"/>
      <c r="AM1003" s="20"/>
      <c r="AN1003" s="20"/>
      <c r="AO1003" s="20"/>
      <c r="AP1003" s="20"/>
      <c r="AQ1003" s="20"/>
      <c r="AR1003" s="20"/>
      <c r="AS1003" s="20"/>
      <c r="AT1003" s="20"/>
      <c r="AU1003" s="20"/>
      <c r="AV1003" s="20"/>
      <c r="AW1003" s="20"/>
      <c r="AX1003" s="20"/>
      <c r="AY1003" s="20"/>
      <c r="AZ1003" s="20"/>
      <c r="BA1003" s="20"/>
      <c r="BB1003" s="20"/>
      <c r="BC1003" s="20"/>
      <c r="BD1003" s="20"/>
      <c r="BE1003" s="20"/>
      <c r="BF1003" s="20"/>
      <c r="BG1003" s="20"/>
    </row>
    <row r="1004" spans="1:59" s="18" customFormat="1" ht="15.75" customHeight="1">
      <c r="A1004" s="19"/>
      <c r="B1004" s="20"/>
      <c r="C1004" s="20"/>
      <c r="D1004" s="20"/>
      <c r="E1004" s="20"/>
      <c r="F1004" s="19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20"/>
      <c r="X1004" s="20"/>
      <c r="Y1004" s="20"/>
      <c r="Z1004" s="20"/>
      <c r="AA1004" s="20"/>
      <c r="AB1004" s="20"/>
      <c r="AC1004" s="20"/>
      <c r="AD1004" s="20"/>
      <c r="AE1004" s="20"/>
      <c r="AF1004" s="20"/>
      <c r="AG1004" s="20"/>
      <c r="AH1004" s="20"/>
      <c r="AI1004" s="20"/>
      <c r="AJ1004" s="20"/>
      <c r="AK1004" s="20"/>
      <c r="AL1004" s="20"/>
      <c r="AM1004" s="20"/>
      <c r="AN1004" s="20"/>
      <c r="AO1004" s="20"/>
      <c r="AP1004" s="20"/>
      <c r="AQ1004" s="20"/>
      <c r="AR1004" s="20"/>
      <c r="AS1004" s="20"/>
      <c r="AT1004" s="20"/>
      <c r="AU1004" s="20"/>
      <c r="AV1004" s="20"/>
      <c r="AW1004" s="20"/>
      <c r="AX1004" s="20"/>
      <c r="AY1004" s="20"/>
      <c r="AZ1004" s="20"/>
      <c r="BA1004" s="20"/>
      <c r="BB1004" s="20"/>
      <c r="BC1004" s="20"/>
      <c r="BD1004" s="20"/>
      <c r="BE1004" s="20"/>
      <c r="BF1004" s="20"/>
      <c r="BG1004" s="20"/>
    </row>
    <row r="1005" spans="1:59" s="18" customFormat="1" ht="15.75" customHeight="1">
      <c r="A1005" s="19"/>
      <c r="B1005" s="20"/>
      <c r="C1005" s="20"/>
      <c r="D1005" s="20"/>
      <c r="E1005" s="20"/>
      <c r="F1005" s="19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20"/>
      <c r="X1005" s="20"/>
      <c r="Y1005" s="20"/>
      <c r="Z1005" s="20"/>
      <c r="AA1005" s="20"/>
      <c r="AB1005" s="20"/>
      <c r="AC1005" s="20"/>
      <c r="AD1005" s="20"/>
      <c r="AE1005" s="20"/>
      <c r="AF1005" s="20"/>
      <c r="AG1005" s="20"/>
      <c r="AH1005" s="20"/>
      <c r="AI1005" s="20"/>
      <c r="AJ1005" s="20"/>
      <c r="AK1005" s="20"/>
      <c r="AL1005" s="20"/>
      <c r="AM1005" s="20"/>
      <c r="AN1005" s="20"/>
      <c r="AO1005" s="20"/>
      <c r="AP1005" s="20"/>
      <c r="AQ1005" s="20"/>
      <c r="AR1005" s="20"/>
      <c r="AS1005" s="20"/>
      <c r="AT1005" s="20"/>
      <c r="AU1005" s="20"/>
      <c r="AV1005" s="20"/>
      <c r="AW1005" s="20"/>
      <c r="AX1005" s="20"/>
      <c r="AY1005" s="20"/>
      <c r="AZ1005" s="20"/>
      <c r="BA1005" s="20"/>
      <c r="BB1005" s="20"/>
      <c r="BC1005" s="20"/>
      <c r="BD1005" s="20"/>
      <c r="BE1005" s="20"/>
      <c r="BF1005" s="20"/>
      <c r="BG1005" s="20"/>
    </row>
    <row r="1006" spans="1:59" s="18" customFormat="1" ht="15.75" customHeight="1">
      <c r="A1006" s="19"/>
      <c r="B1006" s="20"/>
      <c r="C1006" s="20"/>
      <c r="D1006" s="20"/>
      <c r="E1006" s="20"/>
      <c r="F1006" s="19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  <c r="W1006" s="20"/>
      <c r="X1006" s="20"/>
      <c r="Y1006" s="20"/>
      <c r="Z1006" s="20"/>
      <c r="AA1006" s="20"/>
      <c r="AB1006" s="20"/>
      <c r="AC1006" s="20"/>
      <c r="AD1006" s="20"/>
      <c r="AE1006" s="20"/>
      <c r="AF1006" s="20"/>
      <c r="AG1006" s="20"/>
      <c r="AH1006" s="20"/>
      <c r="AI1006" s="20"/>
      <c r="AJ1006" s="20"/>
      <c r="AK1006" s="20"/>
      <c r="AL1006" s="20"/>
      <c r="AM1006" s="20"/>
      <c r="AN1006" s="20"/>
      <c r="AO1006" s="20"/>
      <c r="AP1006" s="20"/>
      <c r="AQ1006" s="20"/>
      <c r="AR1006" s="20"/>
      <c r="AS1006" s="20"/>
      <c r="AT1006" s="20"/>
      <c r="AU1006" s="20"/>
      <c r="AV1006" s="20"/>
      <c r="AW1006" s="20"/>
      <c r="AX1006" s="20"/>
      <c r="AY1006" s="20"/>
      <c r="AZ1006" s="20"/>
      <c r="BA1006" s="20"/>
      <c r="BB1006" s="20"/>
      <c r="BC1006" s="20"/>
      <c r="BD1006" s="20"/>
      <c r="BE1006" s="20"/>
      <c r="BF1006" s="20"/>
      <c r="BG1006" s="20"/>
    </row>
    <row r="1007" spans="1:59" s="18" customFormat="1" ht="15.75" customHeight="1">
      <c r="A1007" s="19"/>
      <c r="B1007" s="20"/>
      <c r="C1007" s="20"/>
      <c r="D1007" s="20"/>
      <c r="E1007" s="20"/>
      <c r="F1007" s="19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20"/>
      <c r="X1007" s="20"/>
      <c r="Y1007" s="20"/>
      <c r="Z1007" s="20"/>
      <c r="AA1007" s="20"/>
      <c r="AB1007" s="20"/>
      <c r="AC1007" s="20"/>
      <c r="AD1007" s="20"/>
      <c r="AE1007" s="20"/>
      <c r="AF1007" s="20"/>
      <c r="AG1007" s="20"/>
      <c r="AH1007" s="20"/>
      <c r="AI1007" s="20"/>
      <c r="AJ1007" s="20"/>
      <c r="AK1007" s="20"/>
      <c r="AL1007" s="20"/>
      <c r="AM1007" s="20"/>
      <c r="AN1007" s="20"/>
      <c r="AO1007" s="20"/>
      <c r="AP1007" s="20"/>
      <c r="AQ1007" s="20"/>
      <c r="AR1007" s="20"/>
      <c r="AS1007" s="20"/>
      <c r="AT1007" s="20"/>
      <c r="AU1007" s="20"/>
      <c r="AV1007" s="20"/>
      <c r="AW1007" s="20"/>
      <c r="AX1007" s="20"/>
      <c r="AY1007" s="20"/>
      <c r="AZ1007" s="20"/>
      <c r="BA1007" s="20"/>
      <c r="BB1007" s="20"/>
      <c r="BC1007" s="20"/>
      <c r="BD1007" s="20"/>
      <c r="BE1007" s="20"/>
      <c r="BF1007" s="20"/>
      <c r="BG1007" s="20"/>
    </row>
    <row r="1008" spans="1:59" s="18" customFormat="1" ht="15.75" customHeight="1">
      <c r="A1008" s="19"/>
      <c r="B1008" s="20"/>
      <c r="C1008" s="20"/>
      <c r="D1008" s="20"/>
      <c r="E1008" s="20"/>
      <c r="F1008" s="19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20"/>
      <c r="W1008" s="20"/>
      <c r="X1008" s="20"/>
      <c r="Y1008" s="20"/>
      <c r="Z1008" s="20"/>
      <c r="AA1008" s="20"/>
      <c r="AB1008" s="20"/>
      <c r="AC1008" s="20"/>
      <c r="AD1008" s="20"/>
      <c r="AE1008" s="20"/>
      <c r="AF1008" s="20"/>
      <c r="AG1008" s="20"/>
      <c r="AH1008" s="20"/>
      <c r="AI1008" s="20"/>
      <c r="AJ1008" s="20"/>
      <c r="AK1008" s="20"/>
      <c r="AL1008" s="20"/>
      <c r="AM1008" s="20"/>
      <c r="AN1008" s="20"/>
      <c r="AO1008" s="20"/>
      <c r="AP1008" s="20"/>
      <c r="AQ1008" s="20"/>
      <c r="AR1008" s="20"/>
      <c r="AS1008" s="20"/>
      <c r="AT1008" s="20"/>
      <c r="AU1008" s="20"/>
      <c r="AV1008" s="20"/>
      <c r="AW1008" s="20"/>
      <c r="AX1008" s="20"/>
      <c r="AY1008" s="20"/>
      <c r="AZ1008" s="20"/>
      <c r="BA1008" s="20"/>
      <c r="BB1008" s="20"/>
      <c r="BC1008" s="20"/>
      <c r="BD1008" s="20"/>
      <c r="BE1008" s="20"/>
      <c r="BF1008" s="20"/>
      <c r="BG1008" s="20"/>
    </row>
    <row r="1009" spans="1:59" s="18" customFormat="1" ht="15.75" customHeight="1">
      <c r="A1009" s="19"/>
      <c r="B1009" s="20"/>
      <c r="C1009" s="20"/>
      <c r="D1009" s="20"/>
      <c r="E1009" s="20"/>
      <c r="F1009" s="19"/>
      <c r="G1009" s="20"/>
      <c r="H1009" s="20"/>
      <c r="I1009" s="20"/>
      <c r="J1009" s="20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20"/>
      <c r="W1009" s="20"/>
      <c r="X1009" s="20"/>
      <c r="Y1009" s="20"/>
      <c r="Z1009" s="20"/>
      <c r="AA1009" s="20"/>
      <c r="AB1009" s="20"/>
      <c r="AC1009" s="20"/>
      <c r="AD1009" s="20"/>
      <c r="AE1009" s="20"/>
      <c r="AF1009" s="20"/>
      <c r="AG1009" s="20"/>
      <c r="AH1009" s="20"/>
      <c r="AI1009" s="20"/>
      <c r="AJ1009" s="20"/>
      <c r="AK1009" s="20"/>
      <c r="AL1009" s="20"/>
      <c r="AM1009" s="20"/>
      <c r="AN1009" s="20"/>
      <c r="AO1009" s="20"/>
      <c r="AP1009" s="20"/>
      <c r="AQ1009" s="20"/>
      <c r="AR1009" s="20"/>
      <c r="AS1009" s="20"/>
      <c r="AT1009" s="20"/>
      <c r="AU1009" s="20"/>
      <c r="AV1009" s="20"/>
      <c r="AW1009" s="20"/>
      <c r="AX1009" s="20"/>
      <c r="AY1009" s="20"/>
      <c r="AZ1009" s="20"/>
      <c r="BA1009" s="20"/>
      <c r="BB1009" s="20"/>
      <c r="BC1009" s="20"/>
      <c r="BD1009" s="20"/>
      <c r="BE1009" s="20"/>
      <c r="BF1009" s="20"/>
      <c r="BG1009" s="20"/>
    </row>
    <row r="1010" spans="1:59" s="18" customFormat="1" ht="15.75" customHeight="1">
      <c r="A1010" s="19"/>
      <c r="B1010" s="20"/>
      <c r="C1010" s="20"/>
      <c r="D1010" s="20"/>
      <c r="E1010" s="20"/>
      <c r="F1010" s="19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  <c r="W1010" s="20"/>
      <c r="X1010" s="20"/>
      <c r="Y1010" s="20"/>
      <c r="Z1010" s="20"/>
      <c r="AA1010" s="20"/>
      <c r="AB1010" s="20"/>
      <c r="AC1010" s="20"/>
      <c r="AD1010" s="20"/>
      <c r="AE1010" s="20"/>
      <c r="AF1010" s="20"/>
      <c r="AG1010" s="20"/>
      <c r="AH1010" s="20"/>
      <c r="AI1010" s="20"/>
      <c r="AJ1010" s="20"/>
      <c r="AK1010" s="20"/>
      <c r="AL1010" s="20"/>
      <c r="AM1010" s="20"/>
      <c r="AN1010" s="20"/>
      <c r="AO1010" s="20"/>
      <c r="AP1010" s="20"/>
      <c r="AQ1010" s="20"/>
      <c r="AR1010" s="20"/>
      <c r="AS1010" s="20"/>
      <c r="AT1010" s="20"/>
      <c r="AU1010" s="20"/>
      <c r="AV1010" s="20"/>
      <c r="AW1010" s="20"/>
      <c r="AX1010" s="20"/>
      <c r="AY1010" s="20"/>
      <c r="AZ1010" s="20"/>
      <c r="BA1010" s="20"/>
      <c r="BB1010" s="20"/>
      <c r="BC1010" s="20"/>
      <c r="BD1010" s="20"/>
      <c r="BE1010" s="20"/>
      <c r="BF1010" s="20"/>
      <c r="BG1010" s="20"/>
    </row>
    <row r="1011" spans="1:59" s="18" customFormat="1" ht="15.75" customHeight="1">
      <c r="A1011" s="19"/>
      <c r="B1011" s="20"/>
      <c r="C1011" s="20"/>
      <c r="D1011" s="20"/>
      <c r="E1011" s="20"/>
      <c r="F1011" s="19"/>
      <c r="G1011" s="20"/>
      <c r="H1011" s="20"/>
      <c r="I1011" s="20"/>
      <c r="J1011" s="20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20"/>
      <c r="W1011" s="20"/>
      <c r="X1011" s="20"/>
      <c r="Y1011" s="20"/>
      <c r="Z1011" s="20"/>
      <c r="AA1011" s="20"/>
      <c r="AB1011" s="20"/>
      <c r="AC1011" s="20"/>
      <c r="AD1011" s="20"/>
      <c r="AE1011" s="20"/>
      <c r="AF1011" s="20"/>
      <c r="AG1011" s="20"/>
      <c r="AH1011" s="20"/>
      <c r="AI1011" s="20"/>
      <c r="AJ1011" s="20"/>
      <c r="AK1011" s="20"/>
      <c r="AL1011" s="20"/>
      <c r="AM1011" s="20"/>
      <c r="AN1011" s="20"/>
      <c r="AO1011" s="20"/>
      <c r="AP1011" s="20"/>
      <c r="AQ1011" s="20"/>
      <c r="AR1011" s="20"/>
      <c r="AS1011" s="20"/>
      <c r="AT1011" s="20"/>
      <c r="AU1011" s="20"/>
      <c r="AV1011" s="20"/>
      <c r="AW1011" s="20"/>
      <c r="AX1011" s="20"/>
      <c r="AY1011" s="20"/>
      <c r="AZ1011" s="20"/>
      <c r="BA1011" s="20"/>
      <c r="BB1011" s="20"/>
      <c r="BC1011" s="20"/>
      <c r="BD1011" s="20"/>
      <c r="BE1011" s="20"/>
      <c r="BF1011" s="20"/>
      <c r="BG1011" s="20"/>
    </row>
    <row r="1012" spans="1:59" s="18" customFormat="1" ht="15.75" customHeight="1">
      <c r="A1012" s="19"/>
      <c r="B1012" s="20"/>
      <c r="C1012" s="20"/>
      <c r="D1012" s="20"/>
      <c r="E1012" s="20"/>
      <c r="F1012" s="19"/>
      <c r="G1012" s="20"/>
      <c r="H1012" s="20"/>
      <c r="I1012" s="20"/>
      <c r="J1012" s="20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20"/>
      <c r="W1012" s="20"/>
      <c r="X1012" s="20"/>
      <c r="Y1012" s="20"/>
      <c r="Z1012" s="20"/>
      <c r="AA1012" s="20"/>
      <c r="AB1012" s="20"/>
      <c r="AC1012" s="20"/>
      <c r="AD1012" s="20"/>
      <c r="AE1012" s="20"/>
      <c r="AF1012" s="20"/>
      <c r="AG1012" s="20"/>
      <c r="AH1012" s="20"/>
      <c r="AI1012" s="20"/>
      <c r="AJ1012" s="20"/>
      <c r="AK1012" s="20"/>
      <c r="AL1012" s="20"/>
      <c r="AM1012" s="20"/>
      <c r="AN1012" s="20"/>
      <c r="AO1012" s="20"/>
      <c r="AP1012" s="20"/>
      <c r="AQ1012" s="20"/>
      <c r="AR1012" s="20"/>
      <c r="AS1012" s="20"/>
      <c r="AT1012" s="20"/>
      <c r="AU1012" s="20"/>
      <c r="AV1012" s="20"/>
      <c r="AW1012" s="20"/>
      <c r="AX1012" s="20"/>
      <c r="AY1012" s="20"/>
      <c r="AZ1012" s="20"/>
      <c r="BA1012" s="20"/>
      <c r="BB1012" s="20"/>
      <c r="BC1012" s="20"/>
      <c r="BD1012" s="20"/>
      <c r="BE1012" s="20"/>
      <c r="BF1012" s="20"/>
      <c r="BG1012" s="20"/>
    </row>
    <row r="1013" spans="1:59" s="18" customFormat="1" ht="15.75" customHeight="1">
      <c r="A1013" s="19"/>
      <c r="B1013" s="20"/>
      <c r="C1013" s="20"/>
      <c r="D1013" s="20"/>
      <c r="E1013" s="20"/>
      <c r="F1013" s="19"/>
      <c r="G1013" s="20"/>
      <c r="H1013" s="20"/>
      <c r="I1013" s="20"/>
      <c r="J1013" s="20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20"/>
      <c r="W1013" s="20"/>
      <c r="X1013" s="20"/>
      <c r="Y1013" s="20"/>
      <c r="Z1013" s="20"/>
      <c r="AA1013" s="20"/>
      <c r="AB1013" s="20"/>
      <c r="AC1013" s="20"/>
      <c r="AD1013" s="20"/>
      <c r="AE1013" s="20"/>
      <c r="AF1013" s="20"/>
      <c r="AG1013" s="20"/>
      <c r="AH1013" s="20"/>
      <c r="AI1013" s="20"/>
      <c r="AJ1013" s="20"/>
      <c r="AK1013" s="20"/>
      <c r="AL1013" s="20"/>
      <c r="AM1013" s="20"/>
      <c r="AN1013" s="20"/>
      <c r="AO1013" s="20"/>
      <c r="AP1013" s="20"/>
      <c r="AQ1013" s="20"/>
      <c r="AR1013" s="20"/>
      <c r="AS1013" s="20"/>
      <c r="AT1013" s="20"/>
      <c r="AU1013" s="20"/>
      <c r="AV1013" s="20"/>
      <c r="AW1013" s="20"/>
      <c r="AX1013" s="20"/>
      <c r="AY1013" s="20"/>
      <c r="AZ1013" s="20"/>
      <c r="BA1013" s="20"/>
      <c r="BB1013" s="20"/>
      <c r="BC1013" s="20"/>
      <c r="BD1013" s="20"/>
      <c r="BE1013" s="20"/>
      <c r="BF1013" s="20"/>
      <c r="BG1013" s="20"/>
    </row>
    <row r="1014" spans="1:59" s="18" customFormat="1" ht="15.75" customHeight="1">
      <c r="A1014" s="19"/>
      <c r="B1014" s="20"/>
      <c r="C1014" s="20"/>
      <c r="D1014" s="20"/>
      <c r="E1014" s="20"/>
      <c r="F1014" s="19"/>
      <c r="G1014" s="20"/>
      <c r="H1014" s="20"/>
      <c r="I1014" s="20"/>
      <c r="J1014" s="20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20"/>
      <c r="W1014" s="20"/>
      <c r="X1014" s="20"/>
      <c r="Y1014" s="20"/>
      <c r="Z1014" s="20"/>
      <c r="AA1014" s="20"/>
      <c r="AB1014" s="20"/>
      <c r="AC1014" s="20"/>
      <c r="AD1014" s="20"/>
      <c r="AE1014" s="20"/>
      <c r="AF1014" s="20"/>
      <c r="AG1014" s="20"/>
      <c r="AH1014" s="20"/>
      <c r="AI1014" s="20"/>
      <c r="AJ1014" s="20"/>
      <c r="AK1014" s="20"/>
      <c r="AL1014" s="20"/>
      <c r="AM1014" s="20"/>
      <c r="AN1014" s="20"/>
      <c r="AO1014" s="20"/>
      <c r="AP1014" s="20"/>
      <c r="AQ1014" s="20"/>
      <c r="AR1014" s="20"/>
      <c r="AS1014" s="20"/>
      <c r="AT1014" s="20"/>
      <c r="AU1014" s="20"/>
      <c r="AV1014" s="20"/>
      <c r="AW1014" s="20"/>
      <c r="AX1014" s="20"/>
      <c r="AY1014" s="20"/>
      <c r="AZ1014" s="20"/>
      <c r="BA1014" s="20"/>
      <c r="BB1014" s="20"/>
      <c r="BC1014" s="20"/>
      <c r="BD1014" s="20"/>
      <c r="BE1014" s="20"/>
      <c r="BF1014" s="20"/>
      <c r="BG1014" s="20"/>
    </row>
    <row r="1015" spans="1:59" s="18" customFormat="1" ht="15.75" customHeight="1">
      <c r="A1015" s="19"/>
      <c r="B1015" s="20"/>
      <c r="C1015" s="20"/>
      <c r="D1015" s="20"/>
      <c r="E1015" s="20"/>
      <c r="F1015" s="19"/>
      <c r="G1015" s="20"/>
      <c r="H1015" s="20"/>
      <c r="I1015" s="20"/>
      <c r="J1015" s="20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20"/>
      <c r="W1015" s="20"/>
      <c r="X1015" s="20"/>
      <c r="Y1015" s="20"/>
      <c r="Z1015" s="20"/>
      <c r="AA1015" s="20"/>
      <c r="AB1015" s="20"/>
      <c r="AC1015" s="20"/>
      <c r="AD1015" s="20"/>
      <c r="AE1015" s="20"/>
      <c r="AF1015" s="20"/>
      <c r="AG1015" s="20"/>
      <c r="AH1015" s="20"/>
      <c r="AI1015" s="20"/>
      <c r="AJ1015" s="20"/>
      <c r="AK1015" s="20"/>
      <c r="AL1015" s="20"/>
      <c r="AM1015" s="20"/>
      <c r="AN1015" s="20"/>
      <c r="AO1015" s="20"/>
      <c r="AP1015" s="20"/>
      <c r="AQ1015" s="20"/>
      <c r="AR1015" s="20"/>
      <c r="AS1015" s="20"/>
      <c r="AT1015" s="20"/>
      <c r="AU1015" s="20"/>
      <c r="AV1015" s="20"/>
      <c r="AW1015" s="20"/>
      <c r="AX1015" s="20"/>
      <c r="AY1015" s="20"/>
      <c r="AZ1015" s="20"/>
      <c r="BA1015" s="20"/>
      <c r="BB1015" s="20"/>
      <c r="BC1015" s="20"/>
      <c r="BD1015" s="20"/>
      <c r="BE1015" s="20"/>
      <c r="BF1015" s="20"/>
      <c r="BG1015" s="20"/>
    </row>
    <row r="1016" spans="1:59" s="18" customFormat="1" ht="15.75" customHeight="1">
      <c r="A1016" s="19"/>
      <c r="B1016" s="20"/>
      <c r="C1016" s="20"/>
      <c r="D1016" s="20"/>
      <c r="E1016" s="20"/>
      <c r="F1016" s="19"/>
      <c r="G1016" s="20"/>
      <c r="H1016" s="20"/>
      <c r="I1016" s="20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20"/>
      <c r="W1016" s="20"/>
      <c r="X1016" s="20"/>
      <c r="Y1016" s="20"/>
      <c r="Z1016" s="20"/>
      <c r="AA1016" s="20"/>
      <c r="AB1016" s="20"/>
      <c r="AC1016" s="20"/>
      <c r="AD1016" s="20"/>
      <c r="AE1016" s="20"/>
      <c r="AF1016" s="20"/>
      <c r="AG1016" s="20"/>
      <c r="AH1016" s="20"/>
      <c r="AI1016" s="20"/>
      <c r="AJ1016" s="20"/>
      <c r="AK1016" s="20"/>
      <c r="AL1016" s="20"/>
      <c r="AM1016" s="20"/>
      <c r="AN1016" s="20"/>
      <c r="AO1016" s="20"/>
      <c r="AP1016" s="20"/>
      <c r="AQ1016" s="20"/>
      <c r="AR1016" s="20"/>
      <c r="AS1016" s="20"/>
      <c r="AT1016" s="20"/>
      <c r="AU1016" s="20"/>
      <c r="AV1016" s="20"/>
      <c r="AW1016" s="20"/>
      <c r="AX1016" s="20"/>
      <c r="AY1016" s="20"/>
      <c r="AZ1016" s="20"/>
      <c r="BA1016" s="20"/>
      <c r="BB1016" s="20"/>
      <c r="BC1016" s="20"/>
      <c r="BD1016" s="20"/>
      <c r="BE1016" s="20"/>
      <c r="BF1016" s="20"/>
      <c r="BG1016" s="20"/>
    </row>
    <row r="1017" spans="1:59" s="18" customFormat="1" ht="15.75" customHeight="1">
      <c r="A1017" s="19"/>
      <c r="B1017" s="20"/>
      <c r="C1017" s="20"/>
      <c r="D1017" s="20"/>
      <c r="E1017" s="20"/>
      <c r="F1017" s="19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20"/>
      <c r="W1017" s="20"/>
      <c r="X1017" s="20"/>
      <c r="Y1017" s="20"/>
      <c r="Z1017" s="20"/>
      <c r="AA1017" s="20"/>
      <c r="AB1017" s="20"/>
      <c r="AC1017" s="20"/>
      <c r="AD1017" s="20"/>
      <c r="AE1017" s="20"/>
      <c r="AF1017" s="20"/>
      <c r="AG1017" s="20"/>
      <c r="AH1017" s="20"/>
      <c r="AI1017" s="20"/>
      <c r="AJ1017" s="20"/>
      <c r="AK1017" s="20"/>
      <c r="AL1017" s="20"/>
      <c r="AM1017" s="20"/>
      <c r="AN1017" s="20"/>
      <c r="AO1017" s="20"/>
      <c r="AP1017" s="20"/>
      <c r="AQ1017" s="20"/>
      <c r="AR1017" s="20"/>
      <c r="AS1017" s="20"/>
      <c r="AT1017" s="20"/>
      <c r="AU1017" s="20"/>
      <c r="AV1017" s="20"/>
      <c r="AW1017" s="20"/>
      <c r="AX1017" s="20"/>
      <c r="AY1017" s="20"/>
      <c r="AZ1017" s="20"/>
      <c r="BA1017" s="20"/>
      <c r="BB1017" s="20"/>
      <c r="BC1017" s="20"/>
      <c r="BD1017" s="20"/>
      <c r="BE1017" s="20"/>
      <c r="BF1017" s="20"/>
      <c r="BG1017" s="20"/>
    </row>
    <row r="1018" spans="1:59" s="18" customFormat="1" ht="15.75" customHeight="1">
      <c r="A1018" s="19"/>
      <c r="B1018" s="20"/>
      <c r="C1018" s="20"/>
      <c r="D1018" s="20"/>
      <c r="E1018" s="20"/>
      <c r="F1018" s="19"/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20"/>
      <c r="W1018" s="20"/>
      <c r="X1018" s="20"/>
      <c r="Y1018" s="20"/>
      <c r="Z1018" s="20"/>
      <c r="AA1018" s="20"/>
      <c r="AB1018" s="20"/>
      <c r="AC1018" s="20"/>
      <c r="AD1018" s="20"/>
      <c r="AE1018" s="20"/>
      <c r="AF1018" s="20"/>
      <c r="AG1018" s="20"/>
      <c r="AH1018" s="20"/>
      <c r="AI1018" s="20"/>
      <c r="AJ1018" s="20"/>
      <c r="AK1018" s="20"/>
      <c r="AL1018" s="20"/>
      <c r="AM1018" s="20"/>
      <c r="AN1018" s="20"/>
      <c r="AO1018" s="20"/>
      <c r="AP1018" s="20"/>
      <c r="AQ1018" s="20"/>
      <c r="AR1018" s="20"/>
      <c r="AS1018" s="20"/>
      <c r="AT1018" s="20"/>
      <c r="AU1018" s="20"/>
      <c r="AV1018" s="20"/>
      <c r="AW1018" s="20"/>
      <c r="AX1018" s="20"/>
      <c r="AY1018" s="20"/>
      <c r="AZ1018" s="20"/>
      <c r="BA1018" s="20"/>
      <c r="BB1018" s="20"/>
      <c r="BC1018" s="20"/>
      <c r="BD1018" s="20"/>
      <c r="BE1018" s="20"/>
      <c r="BF1018" s="20"/>
      <c r="BG1018" s="20"/>
    </row>
    <row r="1019" spans="1:59" s="18" customFormat="1" ht="15.75" customHeight="1">
      <c r="A1019" s="19"/>
      <c r="B1019" s="20"/>
      <c r="C1019" s="20"/>
      <c r="D1019" s="20"/>
      <c r="E1019" s="20"/>
      <c r="F1019" s="19"/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  <c r="W1019" s="20"/>
      <c r="X1019" s="20"/>
      <c r="Y1019" s="20"/>
      <c r="Z1019" s="20"/>
      <c r="AA1019" s="20"/>
      <c r="AB1019" s="20"/>
      <c r="AC1019" s="20"/>
      <c r="AD1019" s="20"/>
      <c r="AE1019" s="20"/>
      <c r="AF1019" s="20"/>
      <c r="AG1019" s="20"/>
      <c r="AH1019" s="20"/>
      <c r="AI1019" s="20"/>
      <c r="AJ1019" s="20"/>
      <c r="AK1019" s="20"/>
      <c r="AL1019" s="20"/>
      <c r="AM1019" s="20"/>
      <c r="AN1019" s="20"/>
      <c r="AO1019" s="20"/>
      <c r="AP1019" s="20"/>
      <c r="AQ1019" s="20"/>
      <c r="AR1019" s="20"/>
      <c r="AS1019" s="20"/>
      <c r="AT1019" s="20"/>
      <c r="AU1019" s="20"/>
      <c r="AV1019" s="20"/>
      <c r="AW1019" s="20"/>
      <c r="AX1019" s="20"/>
      <c r="AY1019" s="20"/>
      <c r="AZ1019" s="20"/>
      <c r="BA1019" s="20"/>
      <c r="BB1019" s="20"/>
      <c r="BC1019" s="20"/>
      <c r="BD1019" s="20"/>
      <c r="BE1019" s="20"/>
      <c r="BF1019" s="20"/>
      <c r="BG1019" s="20"/>
    </row>
    <row r="1020" spans="1:59" s="18" customFormat="1" ht="15.75" customHeight="1">
      <c r="A1020" s="19"/>
      <c r="B1020" s="20"/>
      <c r="C1020" s="20"/>
      <c r="D1020" s="20"/>
      <c r="E1020" s="20"/>
      <c r="F1020" s="19"/>
      <c r="G1020" s="20"/>
      <c r="H1020" s="20"/>
      <c r="I1020" s="20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20"/>
      <c r="W1020" s="20"/>
      <c r="X1020" s="20"/>
      <c r="Y1020" s="20"/>
      <c r="Z1020" s="20"/>
      <c r="AA1020" s="20"/>
      <c r="AB1020" s="20"/>
      <c r="AC1020" s="20"/>
      <c r="AD1020" s="20"/>
      <c r="AE1020" s="20"/>
      <c r="AF1020" s="20"/>
      <c r="AG1020" s="20"/>
      <c r="AH1020" s="20"/>
      <c r="AI1020" s="20"/>
      <c r="AJ1020" s="20"/>
      <c r="AK1020" s="20"/>
      <c r="AL1020" s="20"/>
      <c r="AM1020" s="20"/>
      <c r="AN1020" s="20"/>
      <c r="AO1020" s="20"/>
      <c r="AP1020" s="20"/>
      <c r="AQ1020" s="20"/>
      <c r="AR1020" s="20"/>
      <c r="AS1020" s="20"/>
      <c r="AT1020" s="20"/>
      <c r="AU1020" s="20"/>
      <c r="AV1020" s="20"/>
      <c r="AW1020" s="20"/>
      <c r="AX1020" s="20"/>
      <c r="AY1020" s="20"/>
      <c r="AZ1020" s="20"/>
      <c r="BA1020" s="20"/>
      <c r="BB1020" s="20"/>
      <c r="BC1020" s="20"/>
      <c r="BD1020" s="20"/>
      <c r="BE1020" s="20"/>
      <c r="BF1020" s="20"/>
      <c r="BG1020" s="20"/>
    </row>
    <row r="1021" spans="1:59" s="18" customFormat="1" ht="15.75" customHeight="1">
      <c r="A1021" s="19"/>
      <c r="B1021" s="20"/>
      <c r="C1021" s="20"/>
      <c r="D1021" s="20"/>
      <c r="E1021" s="20"/>
      <c r="F1021" s="19"/>
      <c r="G1021" s="20"/>
      <c r="H1021" s="20"/>
      <c r="I1021" s="20"/>
      <c r="J1021" s="20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20"/>
      <c r="W1021" s="20"/>
      <c r="X1021" s="20"/>
      <c r="Y1021" s="20"/>
      <c r="Z1021" s="20"/>
      <c r="AA1021" s="20"/>
      <c r="AB1021" s="20"/>
      <c r="AC1021" s="20"/>
      <c r="AD1021" s="20"/>
      <c r="AE1021" s="20"/>
      <c r="AF1021" s="20"/>
      <c r="AG1021" s="20"/>
      <c r="AH1021" s="20"/>
      <c r="AI1021" s="20"/>
      <c r="AJ1021" s="20"/>
      <c r="AK1021" s="20"/>
      <c r="AL1021" s="20"/>
      <c r="AM1021" s="20"/>
      <c r="AN1021" s="20"/>
      <c r="AO1021" s="20"/>
      <c r="AP1021" s="20"/>
      <c r="AQ1021" s="20"/>
      <c r="AR1021" s="20"/>
      <c r="AS1021" s="20"/>
      <c r="AT1021" s="20"/>
      <c r="AU1021" s="20"/>
      <c r="AV1021" s="20"/>
      <c r="AW1021" s="20"/>
      <c r="AX1021" s="20"/>
      <c r="AY1021" s="20"/>
      <c r="AZ1021" s="20"/>
      <c r="BA1021" s="20"/>
      <c r="BB1021" s="20"/>
      <c r="BC1021" s="20"/>
      <c r="BD1021" s="20"/>
      <c r="BE1021" s="20"/>
      <c r="BF1021" s="20"/>
      <c r="BG1021" s="20"/>
    </row>
    <row r="1022" spans="1:59" s="18" customFormat="1" ht="15.75" customHeight="1">
      <c r="A1022" s="19"/>
      <c r="B1022" s="20"/>
      <c r="C1022" s="20"/>
      <c r="D1022" s="20"/>
      <c r="E1022" s="20"/>
      <c r="F1022" s="19"/>
      <c r="G1022" s="20"/>
      <c r="H1022" s="20"/>
      <c r="I1022" s="20"/>
      <c r="J1022" s="20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  <c r="W1022" s="20"/>
      <c r="X1022" s="20"/>
      <c r="Y1022" s="20"/>
      <c r="Z1022" s="20"/>
      <c r="AA1022" s="20"/>
      <c r="AB1022" s="20"/>
      <c r="AC1022" s="20"/>
      <c r="AD1022" s="20"/>
      <c r="AE1022" s="20"/>
      <c r="AF1022" s="20"/>
      <c r="AG1022" s="20"/>
      <c r="AH1022" s="20"/>
      <c r="AI1022" s="20"/>
      <c r="AJ1022" s="20"/>
      <c r="AK1022" s="20"/>
      <c r="AL1022" s="20"/>
      <c r="AM1022" s="20"/>
      <c r="AN1022" s="20"/>
      <c r="AO1022" s="20"/>
      <c r="AP1022" s="20"/>
      <c r="AQ1022" s="20"/>
      <c r="AR1022" s="20"/>
      <c r="AS1022" s="20"/>
      <c r="AT1022" s="20"/>
      <c r="AU1022" s="20"/>
      <c r="AV1022" s="20"/>
      <c r="AW1022" s="20"/>
      <c r="AX1022" s="20"/>
      <c r="AY1022" s="20"/>
      <c r="AZ1022" s="20"/>
      <c r="BA1022" s="20"/>
      <c r="BB1022" s="20"/>
      <c r="BC1022" s="20"/>
      <c r="BD1022" s="20"/>
      <c r="BE1022" s="20"/>
      <c r="BF1022" s="20"/>
      <c r="BG1022" s="20"/>
    </row>
  </sheetData>
  <mergeCells count="32">
    <mergeCell ref="AW9:AX9"/>
    <mergeCell ref="AY9:AZ9"/>
    <mergeCell ref="AO8:AP9"/>
    <mergeCell ref="BA8:BA10"/>
    <mergeCell ref="I9:J9"/>
    <mergeCell ref="K9:L9"/>
    <mergeCell ref="M9:N9"/>
    <mergeCell ref="O9:P9"/>
    <mergeCell ref="Q9:R9"/>
    <mergeCell ref="S9:T9"/>
    <mergeCell ref="U9:V9"/>
    <mergeCell ref="W9:X9"/>
    <mergeCell ref="Y9:Z9"/>
    <mergeCell ref="AQ8:AZ8"/>
    <mergeCell ref="AI9:AJ9"/>
    <mergeCell ref="AS9:AT9"/>
    <mergeCell ref="AQ9:AR9"/>
    <mergeCell ref="AU9:AV9"/>
    <mergeCell ref="G8:H9"/>
    <mergeCell ref="I8:AJ8"/>
    <mergeCell ref="AK8:AL9"/>
    <mergeCell ref="AM8:AN9"/>
    <mergeCell ref="AA9:AB9"/>
    <mergeCell ref="AC9:AD9"/>
    <mergeCell ref="AE9:AF9"/>
    <mergeCell ref="AG9:AH9"/>
    <mergeCell ref="F8:F10"/>
    <mergeCell ref="A8:A10"/>
    <mergeCell ref="B8:B10"/>
    <mergeCell ref="C8:C10"/>
    <mergeCell ref="D8:D10"/>
    <mergeCell ref="E8:E10"/>
  </mergeCells>
  <dataValidations count="1">
    <dataValidation type="list" allowBlank="1" showInputMessage="1" showErrorMessage="1" sqref="D5:F5 D7:F7 E6:F6" xr:uid="{A3BD5B2C-9F8B-4033-A1DB-8B0E262794F1}">
      <formula1>#REF!</formula1>
    </dataValidation>
  </dataValidations>
  <pageMargins left="0.37" right="0.3" top="0.75" bottom="0.75" header="0.3" footer="0.3"/>
  <pageSetup paperSize="8" scale="1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E6AEDB8-3424-49E2-A577-019C8EB995B0}">
          <x14:formula1>
            <xm:f>'Kỳ thực hiện'!$E$5:$E$9</xm:f>
          </x14:formula1>
          <xm:sqref>C6</xm:sqref>
        </x14:dataValidation>
        <x14:dataValidation type="list" allowBlank="1" showInputMessage="1" showErrorMessage="1" xr:uid="{79C2A62E-DC23-4FBD-92FA-764DBA79DE5D}">
          <x14:formula1>
            <xm:f>'Kỳ thực hiện'!$B$5:$B$17</xm:f>
          </x14:formula1>
          <xm:sqref>F13:F25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F058E-435F-4344-9FB2-40DEF3C0136E}">
  <dimension ref="C1:G17"/>
  <sheetViews>
    <sheetView workbookViewId="0">
      <selection activeCell="C3" sqref="C3"/>
    </sheetView>
  </sheetViews>
  <sheetFormatPr defaultRowHeight="14"/>
  <cols>
    <col min="1" max="2" width="8.7265625" style="44"/>
    <col min="3" max="3" width="24.81640625" style="44" customWidth="1"/>
    <col min="4" max="4" width="12.36328125" style="44" customWidth="1"/>
    <col min="5" max="5" width="14.90625" style="111" customWidth="1"/>
    <col min="6" max="7" width="17.1796875" style="44" customWidth="1"/>
    <col min="8" max="16384" width="8.7265625" style="44"/>
  </cols>
  <sheetData>
    <row r="1" spans="3:7" ht="21" customHeight="1"/>
    <row r="2" spans="3:7" ht="20" customHeight="1">
      <c r="C2" s="259" t="s">
        <v>135</v>
      </c>
      <c r="D2" s="259"/>
      <c r="E2" s="259"/>
      <c r="F2" s="259"/>
      <c r="G2" s="259"/>
    </row>
    <row r="3" spans="3:7" ht="14.5" thickBot="1"/>
    <row r="4" spans="3:7" ht="16.5" customHeight="1">
      <c r="C4" s="255" t="s">
        <v>98</v>
      </c>
      <c r="D4" s="257" t="s">
        <v>9</v>
      </c>
      <c r="E4" s="156" t="s">
        <v>60</v>
      </c>
      <c r="F4" s="151" t="s">
        <v>96</v>
      </c>
      <c r="G4" s="152" t="s">
        <v>97</v>
      </c>
    </row>
    <row r="5" spans="3:7" ht="16.5" customHeight="1" thickBot="1">
      <c r="C5" s="256"/>
      <c r="D5" s="258"/>
      <c r="E5" s="157">
        <f>SUM(E6:E17)</f>
        <v>0</v>
      </c>
      <c r="F5" s="153">
        <f>SUM(F6:F17)</f>
        <v>0</v>
      </c>
      <c r="G5" s="158">
        <f>SUM(G6:G17)</f>
        <v>0</v>
      </c>
    </row>
    <row r="6" spans="3:7" ht="18">
      <c r="C6" s="125" t="s">
        <v>72</v>
      </c>
      <c r="D6" s="126" t="s">
        <v>37</v>
      </c>
      <c r="E6" s="154">
        <f>SUM(F6:G6)</f>
        <v>0</v>
      </c>
      <c r="F6" s="127">
        <f>'CAPEX-IT'!G24</f>
        <v>0</v>
      </c>
      <c r="G6" s="149">
        <f>'IT - OPEX'!G30+'IT - OPEX'!$G$29/12</f>
        <v>0</v>
      </c>
    </row>
    <row r="7" spans="3:7" ht="18">
      <c r="C7" s="123" t="s">
        <v>72</v>
      </c>
      <c r="D7" s="119" t="s">
        <v>38</v>
      </c>
      <c r="E7" s="154">
        <f>SUM(F7:G7)</f>
        <v>0</v>
      </c>
      <c r="F7" s="127">
        <f>'CAPEX-IT'!G25</f>
        <v>0</v>
      </c>
      <c r="G7" s="150">
        <f>'IT - OPEX'!G31+'IT - OPEX'!$G$29/12</f>
        <v>0</v>
      </c>
    </row>
    <row r="8" spans="3:7" ht="18">
      <c r="C8" s="123" t="s">
        <v>72</v>
      </c>
      <c r="D8" s="119" t="s">
        <v>39</v>
      </c>
      <c r="E8" s="154">
        <f t="shared" ref="E8:E16" si="0">SUM(F8:G8)</f>
        <v>0</v>
      </c>
      <c r="F8" s="127">
        <f>'CAPEX-IT'!G26</f>
        <v>0</v>
      </c>
      <c r="G8" s="150">
        <f>'IT - OPEX'!G32+'IT - OPEX'!$G$29/12</f>
        <v>0</v>
      </c>
    </row>
    <row r="9" spans="3:7" ht="18">
      <c r="C9" s="123" t="s">
        <v>72</v>
      </c>
      <c r="D9" s="119" t="s">
        <v>40</v>
      </c>
      <c r="E9" s="154">
        <f t="shared" si="0"/>
        <v>0</v>
      </c>
      <c r="F9" s="127">
        <f>'CAPEX-IT'!G27</f>
        <v>0</v>
      </c>
      <c r="G9" s="150">
        <f>'IT - OPEX'!G33+'IT - OPEX'!$G$29/12</f>
        <v>0</v>
      </c>
    </row>
    <row r="10" spans="3:7" ht="18">
      <c r="C10" s="123" t="s">
        <v>72</v>
      </c>
      <c r="D10" s="119" t="s">
        <v>41</v>
      </c>
      <c r="E10" s="154">
        <f t="shared" si="0"/>
        <v>0</v>
      </c>
      <c r="F10" s="127">
        <f>'CAPEX-IT'!G28</f>
        <v>0</v>
      </c>
      <c r="G10" s="150">
        <f>'IT - OPEX'!G34+'IT - OPEX'!$G$29/12</f>
        <v>0</v>
      </c>
    </row>
    <row r="11" spans="3:7" ht="18">
      <c r="C11" s="123" t="s">
        <v>72</v>
      </c>
      <c r="D11" s="119" t="s">
        <v>42</v>
      </c>
      <c r="E11" s="154">
        <f t="shared" si="0"/>
        <v>0</v>
      </c>
      <c r="F11" s="127">
        <f>'CAPEX-IT'!G29</f>
        <v>0</v>
      </c>
      <c r="G11" s="150">
        <f>'IT - OPEX'!G35+'IT - OPEX'!$G$29/12</f>
        <v>0</v>
      </c>
    </row>
    <row r="12" spans="3:7" ht="18">
      <c r="C12" s="123" t="s">
        <v>72</v>
      </c>
      <c r="D12" s="119" t="s">
        <v>43</v>
      </c>
      <c r="E12" s="154">
        <f t="shared" si="0"/>
        <v>0</v>
      </c>
      <c r="F12" s="127">
        <f>'CAPEX-IT'!G30</f>
        <v>0</v>
      </c>
      <c r="G12" s="150">
        <f>'IT - OPEX'!G36+'IT - OPEX'!$G$29/12</f>
        <v>0</v>
      </c>
    </row>
    <row r="13" spans="3:7" ht="18">
      <c r="C13" s="123" t="s">
        <v>72</v>
      </c>
      <c r="D13" s="119" t="s">
        <v>44</v>
      </c>
      <c r="E13" s="154">
        <f t="shared" si="0"/>
        <v>0</v>
      </c>
      <c r="F13" s="127">
        <f>'CAPEX-IT'!G31</f>
        <v>0</v>
      </c>
      <c r="G13" s="150">
        <f>'IT - OPEX'!G37+'IT - OPEX'!$G$29/12</f>
        <v>0</v>
      </c>
    </row>
    <row r="14" spans="3:7" ht="18">
      <c r="C14" s="123" t="s">
        <v>72</v>
      </c>
      <c r="D14" s="119" t="s">
        <v>45</v>
      </c>
      <c r="E14" s="154">
        <f t="shared" si="0"/>
        <v>0</v>
      </c>
      <c r="F14" s="127">
        <f>'CAPEX-IT'!G32</f>
        <v>0</v>
      </c>
      <c r="G14" s="150">
        <f>'IT - OPEX'!G38+'IT - OPEX'!$G$29/12</f>
        <v>0</v>
      </c>
    </row>
    <row r="15" spans="3:7" ht="18">
      <c r="C15" s="123" t="s">
        <v>72</v>
      </c>
      <c r="D15" s="119" t="s">
        <v>46</v>
      </c>
      <c r="E15" s="154">
        <f t="shared" si="0"/>
        <v>0</v>
      </c>
      <c r="F15" s="127">
        <f>'CAPEX-IT'!G33</f>
        <v>0</v>
      </c>
      <c r="G15" s="150">
        <f>'IT - OPEX'!G39+'IT - OPEX'!$G$29/12</f>
        <v>0</v>
      </c>
    </row>
    <row r="16" spans="3:7" ht="18">
      <c r="C16" s="123" t="s">
        <v>72</v>
      </c>
      <c r="D16" s="119" t="s">
        <v>47</v>
      </c>
      <c r="E16" s="154">
        <f t="shared" si="0"/>
        <v>0</v>
      </c>
      <c r="F16" s="127">
        <f>'CAPEX-IT'!G34</f>
        <v>0</v>
      </c>
      <c r="G16" s="150">
        <f>'IT - OPEX'!G40+'IT - OPEX'!$G$29/12</f>
        <v>0</v>
      </c>
    </row>
    <row r="17" spans="3:7" ht="18.5" thickBot="1">
      <c r="C17" s="145" t="s">
        <v>72</v>
      </c>
      <c r="D17" s="146" t="s">
        <v>48</v>
      </c>
      <c r="E17" s="155">
        <f>SUM(F17:G17)</f>
        <v>0</v>
      </c>
      <c r="F17" s="147">
        <f>'CAPEX-IT'!G35</f>
        <v>0</v>
      </c>
      <c r="G17" s="148">
        <f>'IT - OPEX'!G41+'IT - OPEX'!$G$29/12</f>
        <v>0</v>
      </c>
    </row>
  </sheetData>
  <mergeCells count="3">
    <mergeCell ref="C4:C5"/>
    <mergeCell ref="D4:D5"/>
    <mergeCell ref="C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Kỳ thực hiện</vt:lpstr>
      <vt:lpstr>Target Sale 2023</vt:lpstr>
      <vt:lpstr>CAPEX-IT</vt:lpstr>
      <vt:lpstr>IT - OPEX</vt:lpstr>
      <vt:lpstr>TH</vt:lpstr>
      <vt:lpstr>'CAPEX-IT'!Print_Area</vt:lpstr>
      <vt:lpstr>'IT - OPEX'!Print_Area</vt:lpstr>
      <vt:lpstr>'Target Sale 2023'!Print_Area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HANH TRANG</dc:creator>
  <cp:lastModifiedBy>MY</cp:lastModifiedBy>
  <cp:lastPrinted>2022-12-03T04:10:53Z</cp:lastPrinted>
  <dcterms:created xsi:type="dcterms:W3CDTF">2022-11-09T05:00:11Z</dcterms:created>
  <dcterms:modified xsi:type="dcterms:W3CDTF">2022-12-04T08:53:56Z</dcterms:modified>
</cp:coreProperties>
</file>