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CỘNG ĐỒNG\Tài liệu Cấu trúc chi phí\"/>
    </mc:Choice>
  </mc:AlternateContent>
  <xr:revisionPtr revIDLastSave="0" documentId="13_ncr:1_{61AE492E-1124-4400-85B8-E5D7F9A54A5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1&amp;2floo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2" l="1"/>
  <c r="D16" i="2"/>
  <c r="D13" i="2"/>
  <c r="D33" i="2"/>
  <c r="D30" i="2"/>
  <c r="D27" i="2"/>
  <c r="D26" i="2"/>
  <c r="C27" i="2"/>
  <c r="C26" i="2"/>
  <c r="D9" i="2"/>
  <c r="D8" i="2"/>
  <c r="C9" i="2"/>
  <c r="C8" i="2"/>
  <c r="E4" i="2"/>
  <c r="E3" i="2"/>
  <c r="E24" i="2"/>
  <c r="E23" i="2"/>
  <c r="E22" i="2"/>
  <c r="E27" i="2" l="1"/>
  <c r="E26" i="2"/>
  <c r="C30" i="2"/>
  <c r="E6" i="2"/>
  <c r="E5" i="2"/>
  <c r="C13" i="2" l="1"/>
  <c r="E30" i="2"/>
  <c r="E8" i="2"/>
  <c r="G23" i="2" l="1"/>
  <c r="G22" i="2"/>
  <c r="G24" i="2"/>
  <c r="F22" i="2"/>
  <c r="F23" i="2" s="1"/>
  <c r="E9" i="2"/>
  <c r="H22" i="2" l="1"/>
  <c r="G4" i="2"/>
  <c r="G3" i="2"/>
  <c r="G6" i="2"/>
  <c r="G5" i="2"/>
  <c r="F3" i="2"/>
  <c r="F24" i="2"/>
  <c r="H24" i="2" s="1"/>
  <c r="H23" i="2"/>
  <c r="H3" i="2" l="1"/>
  <c r="F4" i="2"/>
  <c r="H4" i="2" s="1"/>
  <c r="F5" i="2"/>
  <c r="H5" i="2" s="1"/>
  <c r="F6" i="2"/>
  <c r="H6" i="2" s="1"/>
</calcChain>
</file>

<file path=xl/sharedStrings.xml><?xml version="1.0" encoding="utf-8"?>
<sst xmlns="http://schemas.openxmlformats.org/spreadsheetml/2006/main" count="37" uniqueCount="23">
  <si>
    <t>Variable cost</t>
  </si>
  <si>
    <t>Fixed cost</t>
  </si>
  <si>
    <t>check</t>
  </si>
  <si>
    <t>Sales</t>
  </si>
  <si>
    <t>Electric</t>
  </si>
  <si>
    <t>%/Sales</t>
  </si>
  <si>
    <t>1 floor</t>
  </si>
  <si>
    <t>Location 1</t>
  </si>
  <si>
    <t>Location 2</t>
  </si>
  <si>
    <t>Location 3</t>
  </si>
  <si>
    <t>Change in cost</t>
  </si>
  <si>
    <t>Highest</t>
  </si>
  <si>
    <t>Lowest</t>
  </si>
  <si>
    <t>Change in sales volume</t>
  </si>
  <si>
    <t>%</t>
  </si>
  <si>
    <t>Variable cost:</t>
  </si>
  <si>
    <t>Fixed cost:</t>
  </si>
  <si>
    <t>=Total cost - Variable cost</t>
  </si>
  <si>
    <t>2 floor</t>
  </si>
  <si>
    <t>Location 4</t>
  </si>
  <si>
    <t>Location 5</t>
  </si>
  <si>
    <t>Location 6</t>
  </si>
  <si>
    <t>Location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</si>
</sst>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1">
    <xf numFmtId="0" fontId="1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 readingOrder="1"/>
    </xf>
    <xf numFmtId="164" fontId="1" fillId="0" borderId="2" xfId="1" applyNumberFormat="1" applyFont="1" applyFill="1" applyBorder="1" applyAlignment="1">
      <alignment vertical="center"/>
    </xf>
    <xf numFmtId="10" fontId="1" fillId="0" borderId="2" xfId="2" applyNumberFormat="1" applyFont="1" applyFill="1" applyBorder="1" applyAlignment="1">
      <alignment vertical="center"/>
    </xf>
    <xf numFmtId="10" fontId="1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vertical="center" wrapText="1" readingOrder="1"/>
    </xf>
    <xf numFmtId="164" fontId="1" fillId="0" borderId="3" xfId="1" applyNumberFormat="1" applyFont="1" applyFill="1" applyBorder="1" applyAlignment="1">
      <alignment vertical="center"/>
    </xf>
    <xf numFmtId="10" fontId="1" fillId="0" borderId="3" xfId="2" applyNumberFormat="1" applyFont="1" applyFill="1" applyBorder="1" applyAlignment="1">
      <alignment vertical="center"/>
    </xf>
    <xf numFmtId="43" fontId="1" fillId="0" borderId="3" xfId="0" applyNumberFormat="1" applyFont="1" applyBorder="1" applyAlignment="1">
      <alignment vertical="center"/>
    </xf>
    <xf numFmtId="10" fontId="1" fillId="0" borderId="3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0" fontId="1" fillId="0" borderId="1" xfId="2" applyNumberFormat="1" applyFont="1" applyFill="1" applyBorder="1" applyAlignment="1">
      <alignment vertical="center"/>
    </xf>
    <xf numFmtId="0" fontId="1" fillId="0" borderId="3" xfId="0" applyFont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43" fontId="1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164" fontId="1" fillId="0" borderId="0" xfId="0" applyNumberFormat="1" applyFont="1" applyAlignment="1">
      <alignment vertical="center"/>
    </xf>
    <xf numFmtId="10" fontId="1" fillId="0" borderId="0" xfId="2" applyNumberFormat="1" applyFont="1" applyFill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2" xfId="0" applyFont="1" applyBorder="1" applyAlignment="1">
      <alignment vertical="center"/>
    </xf>
    <xf numFmtId="164" fontId="4" fillId="0" borderId="0" xfId="0" applyNumberFormat="1" applyFont="1" applyAlignment="1">
      <alignment vertical="center" wrapText="1"/>
    </xf>
    <xf numFmtId="164" fontId="4" fillId="0" borderId="4" xfId="0" quotePrefix="1" applyNumberFormat="1" applyFont="1" applyBorder="1" applyAlignment="1">
      <alignment vertical="center" wrapText="1"/>
    </xf>
    <xf numFmtId="164" fontId="4" fillId="0" borderId="4" xfId="0" applyNumberFormat="1" applyFont="1" applyBorder="1" applyAlignment="1">
      <alignment vertical="center"/>
    </xf>
    <xf numFmtId="164" fontId="4" fillId="0" borderId="0" xfId="0" quotePrefix="1" applyNumberFormat="1" applyFont="1" applyAlignment="1">
      <alignment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D3D3D3"/>
      <rgbColor rgb="00AFEEEE"/>
      <rgbColor rgb="00FFFFFF"/>
      <rgbColor rgb="00FF0000"/>
      <rgbColor rgb="00F0E68C"/>
      <rgbColor rgb="0090EE9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3EAB1-A0EC-4F15-87D5-7FB956B0D1B6}">
  <dimension ref="A2:I33"/>
  <sheetViews>
    <sheetView showGridLines="0" tabSelected="1" workbookViewId="0">
      <selection activeCell="E14" sqref="E14"/>
    </sheetView>
  </sheetViews>
  <sheetFormatPr defaultRowHeight="15" x14ac:dyDescent="0.25"/>
  <cols>
    <col min="1" max="1" width="9.140625" style="19"/>
    <col min="2" max="2" width="47.85546875" style="19" customWidth="1"/>
    <col min="3" max="3" width="25.140625" style="19" customWidth="1"/>
    <col min="4" max="4" width="18" style="19" customWidth="1"/>
    <col min="5" max="5" width="11.7109375" style="19" customWidth="1"/>
    <col min="6" max="6" width="15.28515625" style="19" customWidth="1"/>
    <col min="7" max="7" width="13.28515625" style="19" customWidth="1"/>
    <col min="8" max="8" width="15.28515625" style="19" bestFit="1" customWidth="1"/>
    <col min="9" max="9" width="13.7109375" style="19" bestFit="1" customWidth="1"/>
    <col min="10" max="16384" width="9.140625" style="19"/>
  </cols>
  <sheetData>
    <row r="2" spans="2:9" ht="22.15" customHeight="1" x14ac:dyDescent="0.25">
      <c r="B2" s="2" t="s">
        <v>6</v>
      </c>
      <c r="C2" s="1" t="s">
        <v>3</v>
      </c>
      <c r="D2" s="1" t="s">
        <v>4</v>
      </c>
      <c r="E2" s="1" t="s">
        <v>5</v>
      </c>
      <c r="F2" s="1" t="s">
        <v>1</v>
      </c>
      <c r="G2" s="1" t="s">
        <v>0</v>
      </c>
      <c r="H2" s="1" t="s">
        <v>2</v>
      </c>
    </row>
    <row r="3" spans="2:9" ht="22.15" customHeight="1" x14ac:dyDescent="0.25">
      <c r="B3" s="3" t="s">
        <v>7</v>
      </c>
      <c r="C3" s="4">
        <v>19345102824</v>
      </c>
      <c r="D3" s="4">
        <v>489538392</v>
      </c>
      <c r="E3" s="5">
        <f>D3/C3</f>
        <v>2.5305546135049067E-2</v>
      </c>
      <c r="F3" s="18">
        <f>D$16</f>
        <v>388519991.85524178</v>
      </c>
      <c r="G3" s="6">
        <f>E$13</f>
        <v>3.0109949085208288E-3</v>
      </c>
      <c r="H3" s="18">
        <f>F3+G3*C3-D3</f>
        <v>-42770394.036882341</v>
      </c>
      <c r="I3" s="20"/>
    </row>
    <row r="4" spans="2:9" ht="22.15" customHeight="1" x14ac:dyDescent="0.25">
      <c r="B4" s="3" t="s">
        <v>8</v>
      </c>
      <c r="C4" s="4">
        <v>19420938174</v>
      </c>
      <c r="D4" s="4">
        <v>451748031</v>
      </c>
      <c r="E4" s="5">
        <f>D4/C4</f>
        <v>2.3260875811076047E-2</v>
      </c>
      <c r="F4" s="18">
        <f>D$16</f>
        <v>388519991.85524178</v>
      </c>
      <c r="G4" s="6">
        <f>E$13</f>
        <v>3.0109949085208288E-3</v>
      </c>
      <c r="H4" s="18">
        <f>F4+G4*C4-D4</f>
        <v>-4751693.1841464043</v>
      </c>
      <c r="I4" s="20"/>
    </row>
    <row r="5" spans="2:9" ht="22.15" customHeight="1" x14ac:dyDescent="0.25">
      <c r="B5" s="3" t="s">
        <v>9</v>
      </c>
      <c r="C5" s="4">
        <v>32715721925</v>
      </c>
      <c r="D5" s="4">
        <v>487026864</v>
      </c>
      <c r="E5" s="5">
        <f t="shared" ref="E5:E6" si="0">D5/C5</f>
        <v>1.488663050494491E-2</v>
      </c>
      <c r="F5" s="18">
        <f>D$16</f>
        <v>388519991.85524178</v>
      </c>
      <c r="G5" s="6">
        <f>E$13</f>
        <v>3.0109949085208288E-3</v>
      </c>
      <c r="H5" s="18">
        <f>F5+G5*C5-D5</f>
        <v>0</v>
      </c>
      <c r="I5" s="20"/>
    </row>
    <row r="6" spans="2:9" ht="22.15" customHeight="1" x14ac:dyDescent="0.25">
      <c r="B6" s="7" t="s">
        <v>19</v>
      </c>
      <c r="C6" s="8">
        <v>16011587402</v>
      </c>
      <c r="D6" s="8">
        <v>436730800</v>
      </c>
      <c r="E6" s="9">
        <f t="shared" si="0"/>
        <v>2.7275921433339467E-2</v>
      </c>
      <c r="F6" s="16">
        <f>D$16</f>
        <v>388519991.85524178</v>
      </c>
      <c r="G6" s="11">
        <f>E$13</f>
        <v>3.0109949085208288E-3</v>
      </c>
      <c r="H6" s="10">
        <f t="shared" ref="H6" si="1">F6+G6*C6-D6</f>
        <v>0</v>
      </c>
      <c r="I6" s="20"/>
    </row>
    <row r="7" spans="2:9" ht="7.9" customHeight="1" x14ac:dyDescent="0.25"/>
    <row r="8" spans="2:9" ht="22.15" customHeight="1" x14ac:dyDescent="0.25">
      <c r="B8" s="12" t="s">
        <v>11</v>
      </c>
      <c r="C8" s="13">
        <f>MAX(C3:C6)</f>
        <v>32715721925</v>
      </c>
      <c r="D8" s="13">
        <f>VLOOKUP(C8,$C$3:$D$6,2,0)</f>
        <v>487026864</v>
      </c>
      <c r="E8" s="14">
        <f t="shared" ref="E8:E9" si="2">D8/C8</f>
        <v>1.488663050494491E-2</v>
      </c>
    </row>
    <row r="9" spans="2:9" ht="22.15" customHeight="1" x14ac:dyDescent="0.25">
      <c r="B9" s="15" t="s">
        <v>12</v>
      </c>
      <c r="C9" s="16">
        <f>MIN(C3:C6)</f>
        <v>16011587402</v>
      </c>
      <c r="D9" s="16">
        <f>VLOOKUP(C9,$C$3:$D$6,2,0)</f>
        <v>436730800</v>
      </c>
      <c r="E9" s="9">
        <f t="shared" si="2"/>
        <v>2.7275921433339467E-2</v>
      </c>
      <c r="F9" s="20"/>
    </row>
    <row r="10" spans="2:9" ht="6" customHeight="1" x14ac:dyDescent="0.25"/>
    <row r="11" spans="2:9" ht="6" customHeight="1" x14ac:dyDescent="0.25"/>
    <row r="12" spans="2:9" ht="28.9" customHeight="1" x14ac:dyDescent="0.25">
      <c r="C12" s="17" t="s">
        <v>13</v>
      </c>
      <c r="D12" s="17" t="s">
        <v>10</v>
      </c>
      <c r="E12" s="17" t="s">
        <v>14</v>
      </c>
    </row>
    <row r="13" spans="2:9" ht="24" customHeight="1" x14ac:dyDescent="0.25">
      <c r="B13" s="21" t="s">
        <v>15</v>
      </c>
      <c r="C13" s="16">
        <f>C8-C9</f>
        <v>16704134523</v>
      </c>
      <c r="D13" s="16">
        <f>D8-D9</f>
        <v>50296064</v>
      </c>
      <c r="E13" s="9">
        <f>D13/C13</f>
        <v>3.0109949085208288E-3</v>
      </c>
    </row>
    <row r="14" spans="2:9" x14ac:dyDescent="0.25">
      <c r="C14" s="22"/>
      <c r="D14" s="22"/>
      <c r="E14" s="23"/>
    </row>
    <row r="15" spans="2:9" ht="18" customHeight="1" x14ac:dyDescent="0.25">
      <c r="C15" s="30"/>
      <c r="D15" s="27"/>
      <c r="E15" s="23"/>
    </row>
    <row r="16" spans="2:9" x14ac:dyDescent="0.25">
      <c r="B16" s="21" t="s">
        <v>16</v>
      </c>
      <c r="C16" s="30" t="s">
        <v>17</v>
      </c>
      <c r="D16" s="24">
        <f>D8-(E$13*C8)</f>
        <v>388519991.85524178</v>
      </c>
    </row>
    <row r="19" spans="1:8" x14ac:dyDescent="0.25">
      <c r="A19" s="25"/>
      <c r="B19" s="25"/>
      <c r="C19" s="25"/>
      <c r="D19" s="25"/>
      <c r="E19" s="25"/>
      <c r="F19" s="25"/>
      <c r="G19" s="25"/>
      <c r="H19" s="25"/>
    </row>
    <row r="21" spans="1:8" ht="22.15" customHeight="1" x14ac:dyDescent="0.25">
      <c r="B21" s="2" t="s">
        <v>18</v>
      </c>
      <c r="C21" s="1" t="s">
        <v>3</v>
      </c>
      <c r="D21" s="1" t="s">
        <v>4</v>
      </c>
      <c r="E21" s="1" t="s">
        <v>5</v>
      </c>
      <c r="F21" s="1" t="s">
        <v>1</v>
      </c>
      <c r="G21" s="1" t="s">
        <v>0</v>
      </c>
      <c r="H21" s="1" t="s">
        <v>2</v>
      </c>
    </row>
    <row r="22" spans="1:8" ht="22.15" customHeight="1" x14ac:dyDescent="0.25">
      <c r="B22" s="26" t="s">
        <v>20</v>
      </c>
      <c r="C22" s="4">
        <v>25212277386</v>
      </c>
      <c r="D22" s="4">
        <v>314033079</v>
      </c>
      <c r="E22" s="5">
        <f>D22/C22</f>
        <v>1.2455561796031082E-2</v>
      </c>
      <c r="F22" s="18">
        <f>D33</f>
        <v>297319370.61794919</v>
      </c>
      <c r="G22" s="6">
        <f>E$30</f>
        <v>6.6291942319069048E-4</v>
      </c>
      <c r="H22" s="18">
        <f>F22+G22*C22-D22</f>
        <v>0</v>
      </c>
    </row>
    <row r="23" spans="1:8" ht="22.15" customHeight="1" x14ac:dyDescent="0.25">
      <c r="B23" s="26" t="s">
        <v>21</v>
      </c>
      <c r="C23" s="4">
        <v>15894779989</v>
      </c>
      <c r="D23" s="4">
        <v>307856329</v>
      </c>
      <c r="E23" s="5">
        <f>D23/C23</f>
        <v>1.9368391963465511E-2</v>
      </c>
      <c r="F23" s="18">
        <f>F22</f>
        <v>297319370.61794919</v>
      </c>
      <c r="G23" s="6">
        <f>E$30</f>
        <v>6.6291942319069048E-4</v>
      </c>
      <c r="H23" s="18">
        <f>F23+G23*C23-D23</f>
        <v>0</v>
      </c>
    </row>
    <row r="24" spans="1:8" ht="22.15" customHeight="1" x14ac:dyDescent="0.25">
      <c r="B24" s="15" t="s">
        <v>22</v>
      </c>
      <c r="C24" s="8">
        <v>24490435602</v>
      </c>
      <c r="D24" s="8">
        <v>449215877</v>
      </c>
      <c r="E24" s="9">
        <f>D24/C24</f>
        <v>1.8342502530388435E-2</v>
      </c>
      <c r="F24" s="16">
        <f>F23</f>
        <v>297319370.61794919</v>
      </c>
      <c r="G24" s="11">
        <f>E$30</f>
        <v>6.6291942319069048E-4</v>
      </c>
      <c r="H24" s="16">
        <f>F24+G24*C24-D24</f>
        <v>-135661320.93908423</v>
      </c>
    </row>
    <row r="26" spans="1:8" ht="22.15" customHeight="1" x14ac:dyDescent="0.25">
      <c r="B26" s="12" t="s">
        <v>11</v>
      </c>
      <c r="C26" s="13">
        <f>MAX(C22:C24)</f>
        <v>25212277386</v>
      </c>
      <c r="D26" s="13">
        <f>VLOOKUP(C26,$C$22:$D$24,2,0)</f>
        <v>314033079</v>
      </c>
      <c r="E26" s="14">
        <f>D26/C26</f>
        <v>1.2455561796031082E-2</v>
      </c>
    </row>
    <row r="27" spans="1:8" ht="22.15" customHeight="1" x14ac:dyDescent="0.25">
      <c r="B27" s="15" t="s">
        <v>12</v>
      </c>
      <c r="C27" s="16">
        <f>MIN(C22:C24)</f>
        <v>15894779989</v>
      </c>
      <c r="D27" s="16">
        <f>MIN(D22:D24)</f>
        <v>307856329</v>
      </c>
      <c r="E27" s="9">
        <f>D27/C27</f>
        <v>1.9368391963465511E-2</v>
      </c>
      <c r="F27" s="20"/>
    </row>
    <row r="29" spans="1:8" ht="18.75" customHeight="1" x14ac:dyDescent="0.25">
      <c r="C29" s="17" t="s">
        <v>13</v>
      </c>
      <c r="D29" s="17" t="s">
        <v>10</v>
      </c>
      <c r="E29" s="17" t="s">
        <v>14</v>
      </c>
    </row>
    <row r="30" spans="1:8" ht="24" customHeight="1" x14ac:dyDescent="0.25">
      <c r="B30" s="21" t="s">
        <v>15</v>
      </c>
      <c r="C30" s="16">
        <f>C26-C27</f>
        <v>9317497397</v>
      </c>
      <c r="D30" s="16">
        <f>D26-D27</f>
        <v>6176750</v>
      </c>
      <c r="E30" s="9">
        <f>D30/C30</f>
        <v>6.6291942319069048E-4</v>
      </c>
    </row>
    <row r="31" spans="1:8" x14ac:dyDescent="0.25">
      <c r="B31" s="21"/>
      <c r="C31" s="22"/>
      <c r="D31" s="22"/>
      <c r="E31" s="23"/>
    </row>
    <row r="32" spans="1:8" ht="14.45" customHeight="1" x14ac:dyDescent="0.25">
      <c r="B32" s="21"/>
      <c r="D32" s="27"/>
      <c r="E32" s="23"/>
    </row>
    <row r="33" spans="2:4" ht="21" customHeight="1" x14ac:dyDescent="0.25">
      <c r="B33" s="21" t="s">
        <v>16</v>
      </c>
      <c r="C33" s="28" t="s">
        <v>17</v>
      </c>
      <c r="D33" s="29">
        <f>D26-(E$30*C26)</f>
        <v>297319370.61794919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1&amp;2floor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HANH TRANG</dc:creator>
  <cp:lastModifiedBy>VAN CHUNG</cp:lastModifiedBy>
  <dcterms:created xsi:type="dcterms:W3CDTF">2024-03-01T03:08:14Z</dcterms:created>
  <dcterms:modified xsi:type="dcterms:W3CDTF">2024-08-06T02:21:51Z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